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evinhenry/Desktop/"/>
    </mc:Choice>
  </mc:AlternateContent>
  <xr:revisionPtr revIDLastSave="0" documentId="8_{D882F284-667B-CD4D-B865-6C21E6BF92F1}" xr6:coauthVersionLast="47" xr6:coauthVersionMax="47" xr10:uidLastSave="{00000000-0000-0000-0000-000000000000}"/>
  <bookViews>
    <workbookView xWindow="480" yWindow="500" windowWidth="32000" windowHeight="16540" activeTab="6" xr2:uid="{00000000-000D-0000-FFFF-FFFF00000000}"/>
  </bookViews>
  <sheets>
    <sheet name="Original Data" sheetId="1" r:id="rId1"/>
    <sheet name="All Data" sheetId="8" r:id="rId2"/>
    <sheet name="&lt;=1000ACF" sheetId="4" r:id="rId3"/>
    <sheet name="&lt;=500ACF" sheetId="5" r:id="rId4"/>
    <sheet name="&lt;500ACF" sheetId="6" r:id="rId5"/>
    <sheet name="&lt;500ACF &amp; &gt;200HP" sheetId="7" r:id="rId6"/>
    <sheet name="graph data" sheetId="10" r:id="rId7"/>
  </sheets>
  <externalReferences>
    <externalReference r:id="rId8"/>
  </externalReferences>
  <definedNames>
    <definedName name="_xlnm._FilterDatabase" localSheetId="2" hidden="1">'&lt;=1000ACF'!$A$3:$V$60</definedName>
    <definedName name="_xlnm._FilterDatabase" localSheetId="3" hidden="1">'&lt;=500ACF'!$A$3:$V$60</definedName>
    <definedName name="_xlnm._FilterDatabase" localSheetId="4" hidden="1">'&lt;500ACF'!$A$3:$V$60</definedName>
    <definedName name="_xlnm._FilterDatabase" localSheetId="5" hidden="1">'&lt;500ACF &amp; &gt;200HP'!$A$3:$V$60</definedName>
    <definedName name="_xlnm._FilterDatabase" localSheetId="1" hidden="1">'All Data'!$A$3:$V$60</definedName>
    <definedName name="_xlnm._FilterDatabase" localSheetId="0" hidden="1">'Original Data'!$A$3:$V$60</definedName>
    <definedName name="ae">'Original Data'!$AL$17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0" l="1"/>
  <c r="B22" i="10"/>
  <c r="B21" i="10"/>
  <c r="B20" i="10"/>
  <c r="B19" i="10"/>
  <c r="B18" i="10"/>
  <c r="A18" i="10"/>
  <c r="B17" i="10"/>
  <c r="A17" i="10"/>
  <c r="B16" i="10"/>
  <c r="A16" i="10"/>
  <c r="B15" i="10"/>
  <c r="A15" i="10"/>
  <c r="B14" i="10"/>
  <c r="B13" i="10"/>
  <c r="B12" i="10"/>
  <c r="B11" i="10"/>
  <c r="B9" i="10"/>
  <c r="B8" i="10"/>
  <c r="B7" i="10"/>
  <c r="B6" i="10"/>
  <c r="B5" i="10"/>
  <c r="B4" i="10"/>
  <c r="B3" i="10"/>
  <c r="B2" i="10"/>
  <c r="W60" i="8" l="1"/>
  <c r="U60" i="8"/>
  <c r="W59" i="8"/>
  <c r="U59" i="8"/>
  <c r="W58" i="8"/>
  <c r="U58" i="8"/>
  <c r="W57" i="8"/>
  <c r="U57" i="8"/>
  <c r="W56" i="8"/>
  <c r="U56" i="8"/>
  <c r="W55" i="8"/>
  <c r="U55" i="8"/>
  <c r="W54" i="8"/>
  <c r="U54" i="8"/>
  <c r="W53" i="8"/>
  <c r="U53" i="8"/>
  <c r="W52" i="8"/>
  <c r="U52" i="8"/>
  <c r="W51" i="8"/>
  <c r="U51" i="8"/>
  <c r="W50" i="8"/>
  <c r="U50" i="8"/>
  <c r="W49" i="8"/>
  <c r="U49" i="8"/>
  <c r="W48" i="8"/>
  <c r="U48" i="8"/>
  <c r="W47" i="8"/>
  <c r="U47" i="8"/>
  <c r="W46" i="8"/>
  <c r="U46" i="8"/>
  <c r="W45" i="8"/>
  <c r="U45" i="8"/>
  <c r="W44" i="8"/>
  <c r="U44" i="8"/>
  <c r="W43" i="8"/>
  <c r="U43" i="8"/>
  <c r="W42" i="8"/>
  <c r="U42" i="8"/>
  <c r="W41" i="8"/>
  <c r="U41" i="8"/>
  <c r="W40" i="8"/>
  <c r="U40" i="8"/>
  <c r="W39" i="8"/>
  <c r="U39" i="8"/>
  <c r="W38" i="8"/>
  <c r="U38" i="8"/>
  <c r="W37" i="8"/>
  <c r="U37" i="8"/>
  <c r="W36" i="8"/>
  <c r="U36" i="8"/>
  <c r="W35" i="8"/>
  <c r="U35" i="8"/>
  <c r="W34" i="8"/>
  <c r="U34" i="8"/>
  <c r="W33" i="8"/>
  <c r="U33" i="8"/>
  <c r="W32" i="8"/>
  <c r="U32" i="8"/>
  <c r="W31" i="8"/>
  <c r="U31" i="8"/>
  <c r="W30" i="8"/>
  <c r="U30" i="8"/>
  <c r="W29" i="8"/>
  <c r="U29" i="8"/>
  <c r="W28" i="8"/>
  <c r="U28" i="8"/>
  <c r="W27" i="8"/>
  <c r="U27" i="8"/>
  <c r="W26" i="8"/>
  <c r="U26" i="8"/>
  <c r="W25" i="8"/>
  <c r="U25" i="8"/>
  <c r="W24" i="8"/>
  <c r="U24" i="8"/>
  <c r="W23" i="8"/>
  <c r="U23" i="8"/>
  <c r="W22" i="8"/>
  <c r="U22" i="8"/>
  <c r="W21" i="8"/>
  <c r="U21" i="8"/>
  <c r="W20" i="8"/>
  <c r="U20" i="8"/>
  <c r="W19" i="8"/>
  <c r="U19" i="8"/>
  <c r="W18" i="8"/>
  <c r="U18" i="8"/>
  <c r="W17" i="8"/>
  <c r="U17" i="8"/>
  <c r="W16" i="8"/>
  <c r="U16" i="8"/>
  <c r="W15" i="8"/>
  <c r="U15" i="8"/>
  <c r="W14" i="8"/>
  <c r="U14" i="8"/>
  <c r="W13" i="8"/>
  <c r="U13" i="8"/>
  <c r="W12" i="8"/>
  <c r="U12" i="8"/>
  <c r="W11" i="8"/>
  <c r="U11" i="8"/>
  <c r="W10" i="8"/>
  <c r="U10" i="8"/>
  <c r="W9" i="8"/>
  <c r="U9" i="8"/>
  <c r="W8" i="8"/>
  <c r="U8" i="8"/>
  <c r="W7" i="8"/>
  <c r="U7" i="8"/>
  <c r="W6" i="8"/>
  <c r="U6" i="8"/>
  <c r="W5" i="8"/>
  <c r="U5" i="8"/>
  <c r="W4" i="8"/>
  <c r="U4" i="8"/>
  <c r="W60" i="7"/>
  <c r="U60" i="7"/>
  <c r="W59" i="7"/>
  <c r="U59" i="7"/>
  <c r="W58" i="7"/>
  <c r="U58" i="7"/>
  <c r="W57" i="7"/>
  <c r="U57" i="7"/>
  <c r="W56" i="7"/>
  <c r="U56" i="7"/>
  <c r="W55" i="7"/>
  <c r="U55" i="7"/>
  <c r="W54" i="7"/>
  <c r="U54" i="7"/>
  <c r="W53" i="7"/>
  <c r="U53" i="7"/>
  <c r="W52" i="7"/>
  <c r="U52" i="7"/>
  <c r="W51" i="7"/>
  <c r="U51" i="7"/>
  <c r="W50" i="7"/>
  <c r="U50" i="7"/>
  <c r="W49" i="7"/>
  <c r="U49" i="7"/>
  <c r="W48" i="7"/>
  <c r="U48" i="7"/>
  <c r="W47" i="7"/>
  <c r="U47" i="7"/>
  <c r="W46" i="7"/>
  <c r="U46" i="7"/>
  <c r="W45" i="7"/>
  <c r="U45" i="7"/>
  <c r="W44" i="7"/>
  <c r="U44" i="7"/>
  <c r="W43" i="7"/>
  <c r="U43" i="7"/>
  <c r="W42" i="7"/>
  <c r="U42" i="7"/>
  <c r="W41" i="7"/>
  <c r="U41" i="7"/>
  <c r="W40" i="7"/>
  <c r="U40" i="7"/>
  <c r="W39" i="7"/>
  <c r="U39" i="7"/>
  <c r="W38" i="7"/>
  <c r="U38" i="7"/>
  <c r="W37" i="7"/>
  <c r="U37" i="7"/>
  <c r="W36" i="7"/>
  <c r="U36" i="7"/>
  <c r="W35" i="7"/>
  <c r="U35" i="7"/>
  <c r="W34" i="7"/>
  <c r="U34" i="7"/>
  <c r="W33" i="7"/>
  <c r="U33" i="7"/>
  <c r="W32" i="7"/>
  <c r="U32" i="7"/>
  <c r="W31" i="7"/>
  <c r="U31" i="7"/>
  <c r="W30" i="7"/>
  <c r="U30" i="7"/>
  <c r="W29" i="7"/>
  <c r="U29" i="7"/>
  <c r="W28" i="7"/>
  <c r="U28" i="7"/>
  <c r="W27" i="7"/>
  <c r="U27" i="7"/>
  <c r="W26" i="7"/>
  <c r="U26" i="7"/>
  <c r="W25" i="7"/>
  <c r="U25" i="7"/>
  <c r="W24" i="7"/>
  <c r="U24" i="7"/>
  <c r="W23" i="7"/>
  <c r="U23" i="7"/>
  <c r="W22" i="7"/>
  <c r="U22" i="7"/>
  <c r="W21" i="7"/>
  <c r="U21" i="7"/>
  <c r="W20" i="7"/>
  <c r="U20" i="7"/>
  <c r="W19" i="7"/>
  <c r="U19" i="7"/>
  <c r="W18" i="7"/>
  <c r="U18" i="7"/>
  <c r="W17" i="7"/>
  <c r="U17" i="7"/>
  <c r="W16" i="7"/>
  <c r="U16" i="7"/>
  <c r="W15" i="7"/>
  <c r="U15" i="7"/>
  <c r="W14" i="7"/>
  <c r="U14" i="7"/>
  <c r="W13" i="7"/>
  <c r="U13" i="7"/>
  <c r="W12" i="7"/>
  <c r="U12" i="7"/>
  <c r="W11" i="7"/>
  <c r="U11" i="7"/>
  <c r="W10" i="7"/>
  <c r="U10" i="7"/>
  <c r="W9" i="7"/>
  <c r="U9" i="7"/>
  <c r="W8" i="7"/>
  <c r="U8" i="7"/>
  <c r="W7" i="7"/>
  <c r="U7" i="7"/>
  <c r="W6" i="7"/>
  <c r="U6" i="7"/>
  <c r="W5" i="7"/>
  <c r="U5" i="7"/>
  <c r="W4" i="7"/>
  <c r="U4" i="7"/>
  <c r="W60" i="6"/>
  <c r="U60" i="6"/>
  <c r="W59" i="6"/>
  <c r="U59" i="6"/>
  <c r="W58" i="6"/>
  <c r="U58" i="6"/>
  <c r="W57" i="6"/>
  <c r="U57" i="6"/>
  <c r="W56" i="6"/>
  <c r="U56" i="6"/>
  <c r="W55" i="6"/>
  <c r="U55" i="6"/>
  <c r="W54" i="6"/>
  <c r="U54" i="6"/>
  <c r="W53" i="6"/>
  <c r="U53" i="6"/>
  <c r="W52" i="6"/>
  <c r="U52" i="6"/>
  <c r="W51" i="6"/>
  <c r="U51" i="6"/>
  <c r="W50" i="6"/>
  <c r="U50" i="6"/>
  <c r="W49" i="6"/>
  <c r="U49" i="6"/>
  <c r="W48" i="6"/>
  <c r="U48" i="6"/>
  <c r="W47" i="6"/>
  <c r="U47" i="6"/>
  <c r="W46" i="6"/>
  <c r="U46" i="6"/>
  <c r="W45" i="6"/>
  <c r="U45" i="6"/>
  <c r="W44" i="6"/>
  <c r="U44" i="6"/>
  <c r="W43" i="6"/>
  <c r="U43" i="6"/>
  <c r="W42" i="6"/>
  <c r="U42" i="6"/>
  <c r="W41" i="6"/>
  <c r="U41" i="6"/>
  <c r="W40" i="6"/>
  <c r="U40" i="6"/>
  <c r="W39" i="6"/>
  <c r="U39" i="6"/>
  <c r="W38" i="6"/>
  <c r="U38" i="6"/>
  <c r="W37" i="6"/>
  <c r="U37" i="6"/>
  <c r="W36" i="6"/>
  <c r="U36" i="6"/>
  <c r="W35" i="6"/>
  <c r="U35" i="6"/>
  <c r="W34" i="6"/>
  <c r="U34" i="6"/>
  <c r="W33" i="6"/>
  <c r="U33" i="6"/>
  <c r="W32" i="6"/>
  <c r="U32" i="6"/>
  <c r="W31" i="6"/>
  <c r="U31" i="6"/>
  <c r="W30" i="6"/>
  <c r="U30" i="6"/>
  <c r="W29" i="6"/>
  <c r="U29" i="6"/>
  <c r="W28" i="6"/>
  <c r="U28" i="6"/>
  <c r="W27" i="6"/>
  <c r="U27" i="6"/>
  <c r="W26" i="6"/>
  <c r="U26" i="6"/>
  <c r="W25" i="6"/>
  <c r="U25" i="6"/>
  <c r="W24" i="6"/>
  <c r="U24" i="6"/>
  <c r="W23" i="6"/>
  <c r="U23" i="6"/>
  <c r="W22" i="6"/>
  <c r="U22" i="6"/>
  <c r="W21" i="6"/>
  <c r="U21" i="6"/>
  <c r="W20" i="6"/>
  <c r="U20" i="6"/>
  <c r="W19" i="6"/>
  <c r="U19" i="6"/>
  <c r="W18" i="6"/>
  <c r="U18" i="6"/>
  <c r="W17" i="6"/>
  <c r="U17" i="6"/>
  <c r="W16" i="6"/>
  <c r="U16" i="6"/>
  <c r="W15" i="6"/>
  <c r="U15" i="6"/>
  <c r="W14" i="6"/>
  <c r="U14" i="6"/>
  <c r="W13" i="6"/>
  <c r="U13" i="6"/>
  <c r="W12" i="6"/>
  <c r="U12" i="6"/>
  <c r="W11" i="6"/>
  <c r="U11" i="6"/>
  <c r="W10" i="6"/>
  <c r="U10" i="6"/>
  <c r="W9" i="6"/>
  <c r="U9" i="6"/>
  <c r="W8" i="6"/>
  <c r="U8" i="6"/>
  <c r="W7" i="6"/>
  <c r="U7" i="6"/>
  <c r="W6" i="6"/>
  <c r="U6" i="6"/>
  <c r="W5" i="6"/>
  <c r="U5" i="6"/>
  <c r="W4" i="6"/>
  <c r="U4" i="6"/>
  <c r="W60" i="5"/>
  <c r="U60" i="5"/>
  <c r="W59" i="5"/>
  <c r="U59" i="5"/>
  <c r="W58" i="5"/>
  <c r="U58" i="5"/>
  <c r="W57" i="5"/>
  <c r="U57" i="5"/>
  <c r="W56" i="5"/>
  <c r="U56" i="5"/>
  <c r="W55" i="5"/>
  <c r="U55" i="5"/>
  <c r="W54" i="5"/>
  <c r="U54" i="5"/>
  <c r="W53" i="5"/>
  <c r="U53" i="5"/>
  <c r="W52" i="5"/>
  <c r="U52" i="5"/>
  <c r="W51" i="5"/>
  <c r="U51" i="5"/>
  <c r="W50" i="5"/>
  <c r="U50" i="5"/>
  <c r="W49" i="5"/>
  <c r="U49" i="5"/>
  <c r="W48" i="5"/>
  <c r="U48" i="5"/>
  <c r="W47" i="5"/>
  <c r="U47" i="5"/>
  <c r="W46" i="5"/>
  <c r="U46" i="5"/>
  <c r="W45" i="5"/>
  <c r="U45" i="5"/>
  <c r="W44" i="5"/>
  <c r="U44" i="5"/>
  <c r="W43" i="5"/>
  <c r="U43" i="5"/>
  <c r="W42" i="5"/>
  <c r="U42" i="5"/>
  <c r="W41" i="5"/>
  <c r="U41" i="5"/>
  <c r="W40" i="5"/>
  <c r="U40" i="5"/>
  <c r="W39" i="5"/>
  <c r="U39" i="5"/>
  <c r="W38" i="5"/>
  <c r="U38" i="5"/>
  <c r="W37" i="5"/>
  <c r="U37" i="5"/>
  <c r="W36" i="5"/>
  <c r="U36" i="5"/>
  <c r="W35" i="5"/>
  <c r="U35" i="5"/>
  <c r="W34" i="5"/>
  <c r="U34" i="5"/>
  <c r="W33" i="5"/>
  <c r="U33" i="5"/>
  <c r="W32" i="5"/>
  <c r="U32" i="5"/>
  <c r="W31" i="5"/>
  <c r="U31" i="5"/>
  <c r="W30" i="5"/>
  <c r="U30" i="5"/>
  <c r="W29" i="5"/>
  <c r="U29" i="5"/>
  <c r="W28" i="5"/>
  <c r="U28" i="5"/>
  <c r="W27" i="5"/>
  <c r="U27" i="5"/>
  <c r="W26" i="5"/>
  <c r="U26" i="5"/>
  <c r="W25" i="5"/>
  <c r="U25" i="5"/>
  <c r="W24" i="5"/>
  <c r="U24" i="5"/>
  <c r="W23" i="5"/>
  <c r="U23" i="5"/>
  <c r="W22" i="5"/>
  <c r="U22" i="5"/>
  <c r="W21" i="5"/>
  <c r="U21" i="5"/>
  <c r="W20" i="5"/>
  <c r="U20" i="5"/>
  <c r="W19" i="5"/>
  <c r="U19" i="5"/>
  <c r="W18" i="5"/>
  <c r="U18" i="5"/>
  <c r="W17" i="5"/>
  <c r="U17" i="5"/>
  <c r="W16" i="5"/>
  <c r="U16" i="5"/>
  <c r="W15" i="5"/>
  <c r="U15" i="5"/>
  <c r="W14" i="5"/>
  <c r="U14" i="5"/>
  <c r="W13" i="5"/>
  <c r="U13" i="5"/>
  <c r="W12" i="5"/>
  <c r="U12" i="5"/>
  <c r="W11" i="5"/>
  <c r="U11" i="5"/>
  <c r="W10" i="5"/>
  <c r="U10" i="5"/>
  <c r="W9" i="5"/>
  <c r="U9" i="5"/>
  <c r="W8" i="5"/>
  <c r="U8" i="5"/>
  <c r="W7" i="5"/>
  <c r="U7" i="5"/>
  <c r="W6" i="5"/>
  <c r="U6" i="5"/>
  <c r="W5" i="5"/>
  <c r="U5" i="5"/>
  <c r="W4" i="5"/>
  <c r="U4" i="5"/>
  <c r="W60" i="4"/>
  <c r="U32" i="4"/>
  <c r="W59" i="4"/>
  <c r="U43" i="4"/>
  <c r="W58" i="4"/>
  <c r="U42" i="4"/>
  <c r="W57" i="4"/>
  <c r="U41" i="4"/>
  <c r="W56" i="4"/>
  <c r="U33" i="4"/>
  <c r="W55" i="4"/>
  <c r="U40" i="4"/>
  <c r="W54" i="4"/>
  <c r="U39" i="4"/>
  <c r="W53" i="4"/>
  <c r="U38" i="4"/>
  <c r="W52" i="4"/>
  <c r="U37" i="4"/>
  <c r="W51" i="4"/>
  <c r="U31" i="4"/>
  <c r="W50" i="4"/>
  <c r="U36" i="4"/>
  <c r="W49" i="4"/>
  <c r="U25" i="4"/>
  <c r="W48" i="4"/>
  <c r="U24" i="4"/>
  <c r="W47" i="4"/>
  <c r="U60" i="4"/>
  <c r="W46" i="4"/>
  <c r="U30" i="4"/>
  <c r="W45" i="4"/>
  <c r="U23" i="4"/>
  <c r="W44" i="4"/>
  <c r="U22" i="4"/>
  <c r="W43" i="4"/>
  <c r="U21" i="4"/>
  <c r="W42" i="4"/>
  <c r="U20" i="4"/>
  <c r="W41" i="4"/>
  <c r="U19" i="4"/>
  <c r="W40" i="4"/>
  <c r="U18" i="4"/>
  <c r="W39" i="4"/>
  <c r="U17" i="4"/>
  <c r="W38" i="4"/>
  <c r="U16" i="4"/>
  <c r="W37" i="4"/>
  <c r="U35" i="4"/>
  <c r="W36" i="4"/>
  <c r="U29" i="4"/>
  <c r="W35" i="4"/>
  <c r="U28" i="4"/>
  <c r="W34" i="4"/>
  <c r="U15" i="4"/>
  <c r="W33" i="4"/>
  <c r="U14" i="4"/>
  <c r="W32" i="4"/>
  <c r="U13" i="4"/>
  <c r="W31" i="4"/>
  <c r="U12" i="4"/>
  <c r="W30" i="4"/>
  <c r="U11" i="4"/>
  <c r="W29" i="4"/>
  <c r="U10" i="4"/>
  <c r="W28" i="4"/>
  <c r="U9" i="4"/>
  <c r="W27" i="4"/>
  <c r="U8" i="4"/>
  <c r="W26" i="4"/>
  <c r="U7" i="4"/>
  <c r="W25" i="4"/>
  <c r="U44" i="4"/>
  <c r="W24" i="4"/>
  <c r="U34" i="4"/>
  <c r="W23" i="4"/>
  <c r="U6" i="4"/>
  <c r="W22" i="4"/>
  <c r="U27" i="4"/>
  <c r="W21" i="4"/>
  <c r="U5" i="4"/>
  <c r="W20" i="4"/>
  <c r="U59" i="4"/>
  <c r="W19" i="4"/>
  <c r="U26" i="4"/>
  <c r="W18" i="4"/>
  <c r="U58" i="4"/>
  <c r="W17" i="4"/>
  <c r="U57" i="4"/>
  <c r="W16" i="4"/>
  <c r="U56" i="4"/>
  <c r="W15" i="4"/>
  <c r="U55" i="4"/>
  <c r="W14" i="4"/>
  <c r="U4" i="4"/>
  <c r="W13" i="4"/>
  <c r="U54" i="4"/>
  <c r="W12" i="4"/>
  <c r="U53" i="4"/>
  <c r="W11" i="4"/>
  <c r="U52" i="4"/>
  <c r="W10" i="4"/>
  <c r="U51" i="4"/>
  <c r="W9" i="4"/>
  <c r="U50" i="4"/>
  <c r="W8" i="4"/>
  <c r="U49" i="4"/>
  <c r="W7" i="4"/>
  <c r="U48" i="4"/>
  <c r="W6" i="4"/>
  <c r="U47" i="4"/>
  <c r="W5" i="4"/>
  <c r="U46" i="4"/>
  <c r="W4" i="4"/>
  <c r="U45" i="4"/>
  <c r="W54" i="1" l="1"/>
  <c r="U53" i="1"/>
  <c r="W53" i="1"/>
  <c r="U52" i="1"/>
  <c r="W52" i="1"/>
  <c r="U25" i="1"/>
  <c r="W51" i="1"/>
  <c r="U24" i="1"/>
  <c r="W50" i="1"/>
  <c r="U15" i="1"/>
  <c r="W49" i="1"/>
  <c r="U6" i="1"/>
  <c r="W48" i="1"/>
  <c r="U31" i="1"/>
  <c r="W47" i="1"/>
  <c r="U55" i="1"/>
  <c r="W46" i="1"/>
  <c r="U59" i="1"/>
  <c r="W45" i="1"/>
  <c r="U56" i="1"/>
  <c r="W44" i="1"/>
  <c r="U32" i="1"/>
  <c r="W43" i="1"/>
  <c r="U27" i="1"/>
  <c r="W55" i="1"/>
  <c r="U26" i="1"/>
  <c r="W60" i="1"/>
  <c r="U54" i="1"/>
  <c r="W59" i="1"/>
  <c r="U58" i="1"/>
  <c r="W58" i="1"/>
  <c r="U45" i="1"/>
  <c r="W57" i="1"/>
  <c r="U57" i="1"/>
  <c r="W56" i="1"/>
  <c r="U46" i="1"/>
  <c r="W42" i="1"/>
  <c r="U51" i="1"/>
  <c r="W41" i="1"/>
  <c r="U50" i="1"/>
  <c r="W40" i="1"/>
  <c r="U49" i="1"/>
  <c r="W39" i="1"/>
  <c r="U47" i="1"/>
  <c r="W38" i="1"/>
  <c r="U48" i="1"/>
  <c r="W37" i="1"/>
  <c r="U23" i="1"/>
  <c r="W36" i="1"/>
  <c r="U14" i="1"/>
  <c r="W35" i="1"/>
  <c r="U17" i="1"/>
  <c r="W34" i="1"/>
  <c r="U13" i="1"/>
  <c r="W33" i="1"/>
  <c r="U16" i="1"/>
  <c r="W32" i="1"/>
  <c r="U12" i="1"/>
  <c r="W31" i="1"/>
  <c r="U5" i="1"/>
  <c r="W30" i="1"/>
  <c r="U22" i="1"/>
  <c r="W29" i="1"/>
  <c r="U18" i="1"/>
  <c r="W19" i="1" l="1"/>
  <c r="W20" i="1"/>
  <c r="W21" i="1"/>
  <c r="W22" i="1"/>
  <c r="W23" i="1"/>
  <c r="U42" i="1"/>
  <c r="U7" i="1"/>
  <c r="U19" i="1"/>
  <c r="U8" i="1"/>
  <c r="W9" i="1"/>
  <c r="W10" i="1"/>
  <c r="U36" i="1"/>
  <c r="U43" i="1"/>
  <c r="U39" i="1"/>
  <c r="U37" i="1"/>
  <c r="U38" i="1"/>
  <c r="U44" i="1"/>
  <c r="W18" i="1"/>
  <c r="W5" i="1" l="1"/>
  <c r="W6" i="1"/>
  <c r="W7" i="1"/>
  <c r="W8" i="1"/>
  <c r="W11" i="1"/>
  <c r="W12" i="1"/>
  <c r="W13" i="1"/>
  <c r="W14" i="1"/>
  <c r="W15" i="1"/>
  <c r="W16" i="1"/>
  <c r="W17" i="1"/>
  <c r="W24" i="1"/>
  <c r="W25" i="1"/>
  <c r="W26" i="1"/>
  <c r="W27" i="1"/>
  <c r="W28" i="1"/>
  <c r="W4" i="1"/>
  <c r="U30" i="1"/>
  <c r="U29" i="1"/>
  <c r="U35" i="1"/>
  <c r="U34" i="1"/>
  <c r="U40" i="1"/>
  <c r="U33" i="1"/>
  <c r="U41" i="1"/>
  <c r="U60" i="1"/>
  <c r="U9" i="1"/>
  <c r="U4" i="1"/>
  <c r="U20" i="1"/>
  <c r="U10" i="1"/>
  <c r="U21" i="1"/>
  <c r="U11" i="1"/>
  <c r="U28" i="1"/>
</calcChain>
</file>

<file path=xl/sharedStrings.xml><?xml version="1.0" encoding="utf-8"?>
<sst xmlns="http://schemas.openxmlformats.org/spreadsheetml/2006/main" count="1366" uniqueCount="107">
  <si>
    <t>Cubic feet of gas vented (scf)</t>
  </si>
  <si>
    <t>Horse power of the Engine (hp)</t>
  </si>
  <si>
    <t>Uncontrolled emissions (lbs/hr)</t>
  </si>
  <si>
    <t>Suction pressure of unit (if available)</t>
  </si>
  <si>
    <t xml:space="preserve">Discharge pressure of unit (if available) </t>
  </si>
  <si>
    <t>Cubic feet of gas vented (acf)</t>
  </si>
  <si>
    <t>Engine Make (Manufacture and model number)</t>
  </si>
  <si>
    <t>Number of stages (stroke)</t>
  </si>
  <si>
    <t>Rich / Lean Burn</t>
  </si>
  <si>
    <t>Fuel consumption (Btu/SCF)</t>
  </si>
  <si>
    <t>Gas MW</t>
  </si>
  <si>
    <t>VOC wt%</t>
  </si>
  <si>
    <t>VOC control eff</t>
  </si>
  <si>
    <t>Exit Vel (fps)</t>
  </si>
  <si>
    <t>Stage Temp (F)</t>
  </si>
  <si>
    <t>Stack Dia (ft)</t>
  </si>
  <si>
    <t>Stack ht (ft)</t>
  </si>
  <si>
    <t>Footnotes</t>
  </si>
  <si>
    <t>Pressure of gas inside the unit before venting (psig)</t>
  </si>
  <si>
    <t>Pressure of gas inside unit (psia)</t>
  </si>
  <si>
    <t>Temp of gas inside unit before venting (F)</t>
  </si>
  <si>
    <t>Temp of gas inside unit before venting (R)</t>
  </si>
  <si>
    <t>Rich</t>
  </si>
  <si>
    <t>Duration of event (hrs/event)</t>
  </si>
  <si>
    <t>Uncontrolled emissions (tpy)</t>
  </si>
  <si>
    <t># of compressors</t>
  </si>
  <si>
    <t>Frequency # of events per year</t>
  </si>
  <si>
    <t>8098 (Btu/hp-hr)</t>
  </si>
  <si>
    <t>Actual volume of vented unit based on compressor of similar or greater size</t>
  </si>
  <si>
    <t>8240 (Btu/hp-hr)</t>
  </si>
  <si>
    <t>9016 (Btu/hp-hr)</t>
  </si>
  <si>
    <t>The blowdown calculations presented here assume a larger engine vessel volume than the unit onsite. This is done to be conservative in estimation.</t>
  </si>
  <si>
    <t>8032 (Btu/hp-hr)</t>
  </si>
  <si>
    <t>Lean</t>
  </si>
  <si>
    <t>8203 (Btu/hp-hr)</t>
  </si>
  <si>
    <t>Caterpillar G3516</t>
  </si>
  <si>
    <t>8510 (Btu/hp-hr)</t>
  </si>
  <si>
    <t>Caterpillar 3512 TALE</t>
  </si>
  <si>
    <t>8895 (Btu/hp-hr)</t>
  </si>
  <si>
    <t>7568 (Btu/hp-hr)</t>
  </si>
  <si>
    <t>Caterpillar G3512LE</t>
  </si>
  <si>
    <t>Caterpillar 3512B</t>
  </si>
  <si>
    <t>Caterpillar G3508B</t>
  </si>
  <si>
    <t>Caterpillar 3306TA</t>
  </si>
  <si>
    <t>Caterpillar 342TA</t>
  </si>
  <si>
    <t>Caterpillar G3306TA</t>
  </si>
  <si>
    <t>Cummins G8.3</t>
  </si>
  <si>
    <t>Caterpillar G342TA</t>
  </si>
  <si>
    <t>8000 (Btu/hp-hr)</t>
  </si>
  <si>
    <t>The compressor engine is shutdown at least quarterly for maintenance. Emission Calculations conservatively assume the engine is shutdown three times per month. Each maintenance event lasts approximately 4 hours where the produced gas is routed to the flare. Standard Permit.</t>
  </si>
  <si>
    <t>Caterpillar 3306NA</t>
  </si>
  <si>
    <t>7775 (Btu/hp-hr)</t>
  </si>
  <si>
    <t>Caterpillar 3516 TALE</t>
  </si>
  <si>
    <t>8376 (Btu/hp-hr)</t>
  </si>
  <si>
    <t>Caterpillar G3306</t>
  </si>
  <si>
    <t>Caterpillar G3406</t>
  </si>
  <si>
    <t>7767 (Btu/hp-hr)</t>
  </si>
  <si>
    <t>Caterpillar 3306</t>
  </si>
  <si>
    <t>Arrow VRG 220</t>
  </si>
  <si>
    <t>8038 (Btu/hp-hr)</t>
  </si>
  <si>
    <t>Caterpillar 3406</t>
  </si>
  <si>
    <t>NA</t>
  </si>
  <si>
    <t>Caterpillar G3304</t>
  </si>
  <si>
    <t>7567 (Btu/hp-hr)</t>
  </si>
  <si>
    <t>Arrow C-101</t>
  </si>
  <si>
    <t>13050 (Btu/hp-hr)</t>
  </si>
  <si>
    <t>Arrow C-66</t>
  </si>
  <si>
    <t>11450 (Btu/hp-hr)</t>
  </si>
  <si>
    <t>Honda GX 160</t>
  </si>
  <si>
    <t>7500 (Btu/hp-hr)</t>
  </si>
  <si>
    <t>Arrow L-795</t>
  </si>
  <si>
    <t>13500 (Btu/hp-hr)</t>
  </si>
  <si>
    <t>AJAX E-42</t>
  </si>
  <si>
    <t>9900 (Btu/hp-hr)</t>
  </si>
  <si>
    <t>Arrow VRG330</t>
  </si>
  <si>
    <t>Caterpillar G3304 NA</t>
  </si>
  <si>
    <t>8480 (Btu/hp-hr)</t>
  </si>
  <si>
    <t>Caterpillar G3516B</t>
  </si>
  <si>
    <t>8128 (Btu/hp-hr)</t>
  </si>
  <si>
    <t>Flare/VC/TO/VRU</t>
  </si>
  <si>
    <t>Ajax DPC-60</t>
  </si>
  <si>
    <t>9000 (Btu/hp-hr)</t>
  </si>
  <si>
    <t>Ajax DPC-81</t>
  </si>
  <si>
    <t>8500 (Btu/hp-hr)</t>
  </si>
  <si>
    <t>Compressco</t>
  </si>
  <si>
    <t>10777 (Btu/hp-hr)</t>
  </si>
  <si>
    <t>Caterpillar</t>
  </si>
  <si>
    <t>8368 (Btu/hp-hr)</t>
  </si>
  <si>
    <t>Cummins KTA19GC</t>
  </si>
  <si>
    <t>7843 (Btu/hp-hr)</t>
  </si>
  <si>
    <t>Caterpillar G3408</t>
  </si>
  <si>
    <t>7043 (Btu/hp-hr)</t>
  </si>
  <si>
    <t>Arrow C-102</t>
  </si>
  <si>
    <t>13051 (Btu/hp-hr)</t>
  </si>
  <si>
    <t>MSS is not seperated in project. Uncontrolled emissions are for blowdowns, starter vents, gas operated controllers, etc.</t>
  </si>
  <si>
    <t>Uncontrolled emissions are for compressor blowdowns.</t>
  </si>
  <si>
    <t>Uncontrolled Blow Downs of Pressurized Vessels</t>
  </si>
  <si>
    <t>MSS Engine Blowdown</t>
  </si>
  <si>
    <t>Slope: 3.1619</t>
  </si>
  <si>
    <t>Slope: 0.132</t>
  </si>
  <si>
    <t>Slope: 0.2071</t>
  </si>
  <si>
    <t>Slope: 0.1016</t>
  </si>
  <si>
    <t>Slope: 0.1048</t>
  </si>
  <si>
    <t>Horsepower</t>
  </si>
  <si>
    <t>ACF</t>
  </si>
  <si>
    <t>TCEQ data (&lt;500ACF &amp; &gt;200HP)</t>
  </si>
  <si>
    <t>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</si>
</sst>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thin">
        <color indexed="64"/>
      </left>
      <right style="medium">
        <color rgb="FF00B0F0"/>
      </right>
      <top style="medium">
        <color rgb="FF00B0F0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1" xfId="0" applyBorder="1"/>
    <xf numFmtId="0" fontId="0" fillId="2" borderId="4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0" fillId="4" borderId="1" xfId="0" applyFill="1" applyBorder="1"/>
    <xf numFmtId="0" fontId="0" fillId="0" borderId="1" xfId="0" applyBorder="1" applyAlignment="1">
      <alignment horizontal="left"/>
    </xf>
    <xf numFmtId="0" fontId="1" fillId="0" borderId="0" xfId="0" applyFont="1" applyAlignment="1">
      <alignment vertical="top"/>
    </xf>
    <xf numFmtId="0" fontId="0" fillId="3" borderId="0" xfId="0" applyFill="1" applyAlignment="1">
      <alignment wrapText="1"/>
    </xf>
    <xf numFmtId="0" fontId="0" fillId="4" borderId="8" xfId="0" applyFill="1" applyBorder="1"/>
    <xf numFmtId="0" fontId="0" fillId="4" borderId="9" xfId="0" applyFill="1" applyBorder="1"/>
    <xf numFmtId="0" fontId="0" fillId="0" borderId="10" xfId="0" applyBorder="1"/>
    <xf numFmtId="0" fontId="0" fillId="0" borderId="8" xfId="0" applyBorder="1"/>
    <xf numFmtId="0" fontId="0" fillId="4" borderId="19" xfId="0" applyFill="1" applyBorder="1"/>
    <xf numFmtId="0" fontId="0" fillId="0" borderId="19" xfId="0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0" fontId="4" fillId="0" borderId="0" xfId="0" applyFont="1"/>
    <xf numFmtId="9" fontId="3" fillId="0" borderId="0" xfId="1" applyFont="1" applyAlignment="1">
      <alignment horizontal="center"/>
    </xf>
    <xf numFmtId="2" fontId="4" fillId="0" borderId="0" xfId="0" applyNumberFormat="1" applyFont="1"/>
    <xf numFmtId="1" fontId="4" fillId="0" borderId="0" xfId="0" applyNumberFormat="1" applyFont="1"/>
    <xf numFmtId="9" fontId="0" fillId="0" borderId="0" xfId="0" applyNumberForma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TCEQ HP vs ACF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362893225757799E-2"/>
          <c:y val="8.2576270708096977E-2"/>
          <c:w val="0.92673122548464737"/>
          <c:h val="0.841694888945333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Lbls>
            <c:dLbl>
              <c:idx val="5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D7-4AC7-81AE-948B0FD914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'All Data'!$F$4:$F$44</c:f>
              <c:numCache>
                <c:formatCode>General</c:formatCode>
                <c:ptCount val="41"/>
                <c:pt idx="0">
                  <c:v>45</c:v>
                </c:pt>
                <c:pt idx="1">
                  <c:v>95</c:v>
                </c:pt>
                <c:pt idx="2">
                  <c:v>95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203</c:v>
                </c:pt>
                <c:pt idx="13">
                  <c:v>203</c:v>
                </c:pt>
                <c:pt idx="14">
                  <c:v>211</c:v>
                </c:pt>
                <c:pt idx="15">
                  <c:v>215</c:v>
                </c:pt>
                <c:pt idx="16">
                  <c:v>215</c:v>
                </c:pt>
                <c:pt idx="17">
                  <c:v>215</c:v>
                </c:pt>
                <c:pt idx="18">
                  <c:v>215</c:v>
                </c:pt>
                <c:pt idx="19">
                  <c:v>215</c:v>
                </c:pt>
                <c:pt idx="20">
                  <c:v>420</c:v>
                </c:pt>
                <c:pt idx="21">
                  <c:v>425</c:v>
                </c:pt>
                <c:pt idx="22">
                  <c:v>68</c:v>
                </c:pt>
                <c:pt idx="23">
                  <c:v>95</c:v>
                </c:pt>
                <c:pt idx="24">
                  <c:v>203</c:v>
                </c:pt>
                <c:pt idx="25">
                  <c:v>203</c:v>
                </c:pt>
                <c:pt idx="26">
                  <c:v>223</c:v>
                </c:pt>
                <c:pt idx="27">
                  <c:v>690</c:v>
                </c:pt>
                <c:pt idx="28">
                  <c:v>1380</c:v>
                </c:pt>
                <c:pt idx="29">
                  <c:v>1035</c:v>
                </c:pt>
                <c:pt idx="30">
                  <c:v>118</c:v>
                </c:pt>
                <c:pt idx="31">
                  <c:v>203</c:v>
                </c:pt>
                <c:pt idx="32">
                  <c:v>690</c:v>
                </c:pt>
                <c:pt idx="33">
                  <c:v>1004</c:v>
                </c:pt>
                <c:pt idx="34">
                  <c:v>1004</c:v>
                </c:pt>
                <c:pt idx="35">
                  <c:v>1035</c:v>
                </c:pt>
                <c:pt idx="36">
                  <c:v>1035</c:v>
                </c:pt>
                <c:pt idx="37">
                  <c:v>1035</c:v>
                </c:pt>
                <c:pt idx="38">
                  <c:v>1265</c:v>
                </c:pt>
                <c:pt idx="39">
                  <c:v>1340</c:v>
                </c:pt>
                <c:pt idx="40">
                  <c:v>145</c:v>
                </c:pt>
              </c:numCache>
            </c:numRef>
          </c:xVal>
          <c:yVal>
            <c:numRef>
              <c:f>'All Data'!$R$4:$R$44</c:f>
              <c:numCache>
                <c:formatCode>General</c:formatCode>
                <c:ptCount val="41"/>
                <c:pt idx="0">
                  <c:v>66.75</c:v>
                </c:pt>
                <c:pt idx="1">
                  <c:v>66.75</c:v>
                </c:pt>
                <c:pt idx="2">
                  <c:v>66.75</c:v>
                </c:pt>
                <c:pt idx="3">
                  <c:v>66.75</c:v>
                </c:pt>
                <c:pt idx="4">
                  <c:v>66.75</c:v>
                </c:pt>
                <c:pt idx="5">
                  <c:v>66.75</c:v>
                </c:pt>
                <c:pt idx="6">
                  <c:v>66.75</c:v>
                </c:pt>
                <c:pt idx="7">
                  <c:v>66.75</c:v>
                </c:pt>
                <c:pt idx="8">
                  <c:v>66.75</c:v>
                </c:pt>
                <c:pt idx="9">
                  <c:v>66.75</c:v>
                </c:pt>
                <c:pt idx="10">
                  <c:v>66.75</c:v>
                </c:pt>
                <c:pt idx="11">
                  <c:v>66.75</c:v>
                </c:pt>
                <c:pt idx="12">
                  <c:v>66.75</c:v>
                </c:pt>
                <c:pt idx="13">
                  <c:v>66.75</c:v>
                </c:pt>
                <c:pt idx="14">
                  <c:v>66.75</c:v>
                </c:pt>
                <c:pt idx="15">
                  <c:v>66.75</c:v>
                </c:pt>
                <c:pt idx="16">
                  <c:v>66.75</c:v>
                </c:pt>
                <c:pt idx="17">
                  <c:v>66.75</c:v>
                </c:pt>
                <c:pt idx="18">
                  <c:v>66.75</c:v>
                </c:pt>
                <c:pt idx="19">
                  <c:v>66.75</c:v>
                </c:pt>
                <c:pt idx="20">
                  <c:v>66.75</c:v>
                </c:pt>
                <c:pt idx="21">
                  <c:v>66.75</c:v>
                </c:pt>
                <c:pt idx="22">
                  <c:v>138</c:v>
                </c:pt>
                <c:pt idx="23">
                  <c:v>138</c:v>
                </c:pt>
                <c:pt idx="24">
                  <c:v>153</c:v>
                </c:pt>
                <c:pt idx="25">
                  <c:v>153</c:v>
                </c:pt>
                <c:pt idx="26">
                  <c:v>153</c:v>
                </c:pt>
                <c:pt idx="27">
                  <c:v>200</c:v>
                </c:pt>
                <c:pt idx="28">
                  <c:v>200</c:v>
                </c:pt>
                <c:pt idx="29">
                  <c:v>500</c:v>
                </c:pt>
                <c:pt idx="30">
                  <c:v>1000</c:v>
                </c:pt>
                <c:pt idx="31">
                  <c:v>1000</c:v>
                </c:pt>
                <c:pt idx="32">
                  <c:v>5000</c:v>
                </c:pt>
                <c:pt idx="33">
                  <c:v>5000</c:v>
                </c:pt>
                <c:pt idx="34">
                  <c:v>5000</c:v>
                </c:pt>
                <c:pt idx="35">
                  <c:v>5000</c:v>
                </c:pt>
                <c:pt idx="36">
                  <c:v>5000</c:v>
                </c:pt>
                <c:pt idx="37">
                  <c:v>5000</c:v>
                </c:pt>
                <c:pt idx="38">
                  <c:v>5000</c:v>
                </c:pt>
                <c:pt idx="39">
                  <c:v>5000</c:v>
                </c:pt>
                <c:pt idx="40">
                  <c:v>14000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D7-4AC7-81AE-948B0FD91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00544"/>
        <c:axId val="35501120"/>
      </c:scatterChart>
      <c:valAx>
        <c:axId val="3550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Horsepower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5501120"/>
        <c:crosses val="autoZero"/>
        <c:crossBetween val="midCat"/>
      </c:valAx>
      <c:valAx>
        <c:axId val="35501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ACF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5500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TCEQ HP vs ACF </a:t>
            </a:r>
            <a:endParaRPr lang="en-US" baseline="0"/>
          </a:p>
          <a:p>
            <a:pPr>
              <a:defRPr/>
            </a:pPr>
            <a:r>
              <a:rPr lang="en-US" baseline="0"/>
              <a:t>ACF&lt;=1000</a:t>
            </a:r>
            <a:endParaRPr lang="en-US"/>
          </a:p>
        </c:rich>
      </c:tx>
      <c:layout>
        <c:manualLayout>
          <c:xMode val="edge"/>
          <c:yMode val="edge"/>
          <c:x val="0.44472193385056802"/>
          <c:y val="5.376344086021505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362893225757799E-2"/>
          <c:y val="8.2576270708096977E-2"/>
          <c:w val="0.92673122548464737"/>
          <c:h val="0.841694888945333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Lbls>
            <c:dLbl>
              <c:idx val="5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87-42E6-80D5-4B38139FED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'&lt;=1000ACF'!$F$4:$F$35</c:f>
              <c:numCache>
                <c:formatCode>General</c:formatCode>
                <c:ptCount val="32"/>
                <c:pt idx="0">
                  <c:v>45</c:v>
                </c:pt>
                <c:pt idx="1">
                  <c:v>95</c:v>
                </c:pt>
                <c:pt idx="2">
                  <c:v>95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203</c:v>
                </c:pt>
                <c:pt idx="13">
                  <c:v>203</c:v>
                </c:pt>
                <c:pt idx="14">
                  <c:v>211</c:v>
                </c:pt>
                <c:pt idx="15">
                  <c:v>215</c:v>
                </c:pt>
                <c:pt idx="16">
                  <c:v>215</c:v>
                </c:pt>
                <c:pt idx="17">
                  <c:v>215</c:v>
                </c:pt>
                <c:pt idx="18">
                  <c:v>215</c:v>
                </c:pt>
                <c:pt idx="19">
                  <c:v>215</c:v>
                </c:pt>
                <c:pt idx="20">
                  <c:v>420</c:v>
                </c:pt>
                <c:pt idx="21">
                  <c:v>425</c:v>
                </c:pt>
                <c:pt idx="22">
                  <c:v>68</c:v>
                </c:pt>
                <c:pt idx="23">
                  <c:v>95</c:v>
                </c:pt>
                <c:pt idx="24">
                  <c:v>203</c:v>
                </c:pt>
                <c:pt idx="25">
                  <c:v>203</c:v>
                </c:pt>
                <c:pt idx="26">
                  <c:v>223</c:v>
                </c:pt>
                <c:pt idx="27">
                  <c:v>690</c:v>
                </c:pt>
                <c:pt idx="28">
                  <c:v>1380</c:v>
                </c:pt>
                <c:pt idx="29">
                  <c:v>1035</c:v>
                </c:pt>
                <c:pt idx="30">
                  <c:v>118</c:v>
                </c:pt>
                <c:pt idx="31">
                  <c:v>203</c:v>
                </c:pt>
              </c:numCache>
            </c:numRef>
          </c:xVal>
          <c:yVal>
            <c:numRef>
              <c:f>'&lt;=1000ACF'!$R$4:$R$35</c:f>
              <c:numCache>
                <c:formatCode>General</c:formatCode>
                <c:ptCount val="32"/>
                <c:pt idx="0">
                  <c:v>66.75</c:v>
                </c:pt>
                <c:pt idx="1">
                  <c:v>66.75</c:v>
                </c:pt>
                <c:pt idx="2">
                  <c:v>66.75</c:v>
                </c:pt>
                <c:pt idx="3">
                  <c:v>66.75</c:v>
                </c:pt>
                <c:pt idx="4">
                  <c:v>66.75</c:v>
                </c:pt>
                <c:pt idx="5">
                  <c:v>66.75</c:v>
                </c:pt>
                <c:pt idx="6">
                  <c:v>66.75</c:v>
                </c:pt>
                <c:pt idx="7">
                  <c:v>66.75</c:v>
                </c:pt>
                <c:pt idx="8">
                  <c:v>66.75</c:v>
                </c:pt>
                <c:pt idx="9">
                  <c:v>66.75</c:v>
                </c:pt>
                <c:pt idx="10">
                  <c:v>66.75</c:v>
                </c:pt>
                <c:pt idx="11">
                  <c:v>66.75</c:v>
                </c:pt>
                <c:pt idx="12">
                  <c:v>66.75</c:v>
                </c:pt>
                <c:pt idx="13">
                  <c:v>66.75</c:v>
                </c:pt>
                <c:pt idx="14">
                  <c:v>66.75</c:v>
                </c:pt>
                <c:pt idx="15">
                  <c:v>66.75</c:v>
                </c:pt>
                <c:pt idx="16">
                  <c:v>66.75</c:v>
                </c:pt>
                <c:pt idx="17">
                  <c:v>66.75</c:v>
                </c:pt>
                <c:pt idx="18">
                  <c:v>66.75</c:v>
                </c:pt>
                <c:pt idx="19">
                  <c:v>66.75</c:v>
                </c:pt>
                <c:pt idx="20">
                  <c:v>66.75</c:v>
                </c:pt>
                <c:pt idx="21">
                  <c:v>66.75</c:v>
                </c:pt>
                <c:pt idx="22">
                  <c:v>138</c:v>
                </c:pt>
                <c:pt idx="23">
                  <c:v>138</c:v>
                </c:pt>
                <c:pt idx="24">
                  <c:v>153</c:v>
                </c:pt>
                <c:pt idx="25">
                  <c:v>153</c:v>
                </c:pt>
                <c:pt idx="26">
                  <c:v>153</c:v>
                </c:pt>
                <c:pt idx="27">
                  <c:v>200</c:v>
                </c:pt>
                <c:pt idx="28">
                  <c:v>200</c:v>
                </c:pt>
                <c:pt idx="29">
                  <c:v>500</c:v>
                </c:pt>
                <c:pt idx="30">
                  <c:v>1000</c:v>
                </c:pt>
                <c:pt idx="31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87-42E6-80D5-4B38139FE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03424"/>
        <c:axId val="48701440"/>
      </c:scatterChart>
      <c:valAx>
        <c:axId val="3550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Horsepower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8701440"/>
        <c:crosses val="autoZero"/>
        <c:crossBetween val="midCat"/>
      </c:valAx>
      <c:valAx>
        <c:axId val="48701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ACF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5503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TCEQ HP vs ACF</a:t>
            </a:r>
            <a:r>
              <a:rPr lang="en-US" baseline="0"/>
              <a:t> </a:t>
            </a:r>
          </a:p>
          <a:p>
            <a:pPr>
              <a:defRPr/>
            </a:pPr>
            <a:r>
              <a:rPr lang="en-US" baseline="0"/>
              <a:t>ACF&lt;=500</a:t>
            </a:r>
            <a:endParaRPr lang="en-US"/>
          </a:p>
        </c:rich>
      </c:tx>
      <c:layout>
        <c:manualLayout>
          <c:xMode val="edge"/>
          <c:yMode val="edge"/>
          <c:x val="0.44562720383344057"/>
          <c:y val="1.792114695340501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362893225757799E-2"/>
          <c:y val="8.2576270708096977E-2"/>
          <c:w val="0.92673122548464737"/>
          <c:h val="0.841694888945333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Lbls>
            <c:dLbl>
              <c:idx val="5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04-4784-9303-9454703446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'&lt;=500ACF'!$F$4:$F$33</c:f>
              <c:numCache>
                <c:formatCode>General</c:formatCode>
                <c:ptCount val="30"/>
                <c:pt idx="0">
                  <c:v>45</c:v>
                </c:pt>
                <c:pt idx="1">
                  <c:v>95</c:v>
                </c:pt>
                <c:pt idx="2">
                  <c:v>95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203</c:v>
                </c:pt>
                <c:pt idx="13">
                  <c:v>203</c:v>
                </c:pt>
                <c:pt idx="14">
                  <c:v>211</c:v>
                </c:pt>
                <c:pt idx="15">
                  <c:v>215</c:v>
                </c:pt>
                <c:pt idx="16">
                  <c:v>215</c:v>
                </c:pt>
                <c:pt idx="17">
                  <c:v>215</c:v>
                </c:pt>
                <c:pt idx="18">
                  <c:v>215</c:v>
                </c:pt>
                <c:pt idx="19">
                  <c:v>215</c:v>
                </c:pt>
                <c:pt idx="20">
                  <c:v>420</c:v>
                </c:pt>
                <c:pt idx="21">
                  <c:v>425</c:v>
                </c:pt>
                <c:pt idx="22">
                  <c:v>68</c:v>
                </c:pt>
                <c:pt idx="23">
                  <c:v>95</c:v>
                </c:pt>
                <c:pt idx="24">
                  <c:v>203</c:v>
                </c:pt>
                <c:pt idx="25">
                  <c:v>203</c:v>
                </c:pt>
                <c:pt idx="26">
                  <c:v>223</c:v>
                </c:pt>
                <c:pt idx="27">
                  <c:v>690</c:v>
                </c:pt>
                <c:pt idx="28">
                  <c:v>1380</c:v>
                </c:pt>
                <c:pt idx="29">
                  <c:v>1035</c:v>
                </c:pt>
              </c:numCache>
            </c:numRef>
          </c:xVal>
          <c:yVal>
            <c:numRef>
              <c:f>'&lt;=500ACF'!$R$4:$R$33</c:f>
              <c:numCache>
                <c:formatCode>General</c:formatCode>
                <c:ptCount val="30"/>
                <c:pt idx="0">
                  <c:v>66.75</c:v>
                </c:pt>
                <c:pt idx="1">
                  <c:v>66.75</c:v>
                </c:pt>
                <c:pt idx="2">
                  <c:v>66.75</c:v>
                </c:pt>
                <c:pt idx="3">
                  <c:v>66.75</c:v>
                </c:pt>
                <c:pt idx="4">
                  <c:v>66.75</c:v>
                </c:pt>
                <c:pt idx="5">
                  <c:v>66.75</c:v>
                </c:pt>
                <c:pt idx="6">
                  <c:v>66.75</c:v>
                </c:pt>
                <c:pt idx="7">
                  <c:v>66.75</c:v>
                </c:pt>
                <c:pt idx="8">
                  <c:v>66.75</c:v>
                </c:pt>
                <c:pt idx="9">
                  <c:v>66.75</c:v>
                </c:pt>
                <c:pt idx="10">
                  <c:v>66.75</c:v>
                </c:pt>
                <c:pt idx="11">
                  <c:v>66.75</c:v>
                </c:pt>
                <c:pt idx="12">
                  <c:v>66.75</c:v>
                </c:pt>
                <c:pt idx="13">
                  <c:v>66.75</c:v>
                </c:pt>
                <c:pt idx="14">
                  <c:v>66.75</c:v>
                </c:pt>
                <c:pt idx="15">
                  <c:v>66.75</c:v>
                </c:pt>
                <c:pt idx="16">
                  <c:v>66.75</c:v>
                </c:pt>
                <c:pt idx="17">
                  <c:v>66.75</c:v>
                </c:pt>
                <c:pt idx="18">
                  <c:v>66.75</c:v>
                </c:pt>
                <c:pt idx="19">
                  <c:v>66.75</c:v>
                </c:pt>
                <c:pt idx="20">
                  <c:v>66.75</c:v>
                </c:pt>
                <c:pt idx="21">
                  <c:v>66.75</c:v>
                </c:pt>
                <c:pt idx="22">
                  <c:v>138</c:v>
                </c:pt>
                <c:pt idx="23">
                  <c:v>138</c:v>
                </c:pt>
                <c:pt idx="24">
                  <c:v>153</c:v>
                </c:pt>
                <c:pt idx="25">
                  <c:v>153</c:v>
                </c:pt>
                <c:pt idx="26">
                  <c:v>153</c:v>
                </c:pt>
                <c:pt idx="27">
                  <c:v>200</c:v>
                </c:pt>
                <c:pt idx="28">
                  <c:v>200</c:v>
                </c:pt>
                <c:pt idx="29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04-4784-9303-945470344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03168"/>
        <c:axId val="48703744"/>
      </c:scatterChart>
      <c:valAx>
        <c:axId val="4870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Horsepower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8703744"/>
        <c:crosses val="autoZero"/>
        <c:crossBetween val="midCat"/>
      </c:valAx>
      <c:valAx>
        <c:axId val="48703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ACF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8703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TCEQ HP vs ACF </a:t>
            </a:r>
          </a:p>
          <a:p>
            <a:pPr>
              <a:defRPr/>
            </a:pPr>
            <a:r>
              <a:rPr lang="en-US"/>
              <a:t>ACF&lt;500</a:t>
            </a:r>
          </a:p>
        </c:rich>
      </c:tx>
      <c:layout>
        <c:manualLayout>
          <c:xMode val="edge"/>
          <c:yMode val="edge"/>
          <c:x val="0.44472193385056802"/>
          <c:y val="1.792114695340501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362893225757799E-2"/>
          <c:y val="8.2576270708096977E-2"/>
          <c:w val="0.92673122548464737"/>
          <c:h val="0.841694888945333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Lbls>
            <c:dLbl>
              <c:idx val="5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B3-4295-B4A0-DEBA20EDC54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'&lt;500ACF'!$F$4:$F$32</c:f>
              <c:numCache>
                <c:formatCode>General</c:formatCode>
                <c:ptCount val="29"/>
                <c:pt idx="0">
                  <c:v>45</c:v>
                </c:pt>
                <c:pt idx="1">
                  <c:v>95</c:v>
                </c:pt>
                <c:pt idx="2">
                  <c:v>95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203</c:v>
                </c:pt>
                <c:pt idx="13">
                  <c:v>203</c:v>
                </c:pt>
                <c:pt idx="14">
                  <c:v>211</c:v>
                </c:pt>
                <c:pt idx="15">
                  <c:v>215</c:v>
                </c:pt>
                <c:pt idx="16">
                  <c:v>215</c:v>
                </c:pt>
                <c:pt idx="17">
                  <c:v>215</c:v>
                </c:pt>
                <c:pt idx="18">
                  <c:v>215</c:v>
                </c:pt>
                <c:pt idx="19">
                  <c:v>215</c:v>
                </c:pt>
                <c:pt idx="20">
                  <c:v>420</c:v>
                </c:pt>
                <c:pt idx="21">
                  <c:v>425</c:v>
                </c:pt>
                <c:pt idx="22">
                  <c:v>68</c:v>
                </c:pt>
                <c:pt idx="23">
                  <c:v>95</c:v>
                </c:pt>
                <c:pt idx="24">
                  <c:v>203</c:v>
                </c:pt>
                <c:pt idx="25">
                  <c:v>203</c:v>
                </c:pt>
                <c:pt idx="26">
                  <c:v>223</c:v>
                </c:pt>
                <c:pt idx="27">
                  <c:v>690</c:v>
                </c:pt>
                <c:pt idx="28">
                  <c:v>1380</c:v>
                </c:pt>
              </c:numCache>
            </c:numRef>
          </c:xVal>
          <c:yVal>
            <c:numRef>
              <c:f>'&lt;500ACF'!$R$4:$R$32</c:f>
              <c:numCache>
                <c:formatCode>General</c:formatCode>
                <c:ptCount val="29"/>
                <c:pt idx="0">
                  <c:v>66.75</c:v>
                </c:pt>
                <c:pt idx="1">
                  <c:v>66.75</c:v>
                </c:pt>
                <c:pt idx="2">
                  <c:v>66.75</c:v>
                </c:pt>
                <c:pt idx="3">
                  <c:v>66.75</c:v>
                </c:pt>
                <c:pt idx="4">
                  <c:v>66.75</c:v>
                </c:pt>
                <c:pt idx="5">
                  <c:v>66.75</c:v>
                </c:pt>
                <c:pt idx="6">
                  <c:v>66.75</c:v>
                </c:pt>
                <c:pt idx="7">
                  <c:v>66.75</c:v>
                </c:pt>
                <c:pt idx="8">
                  <c:v>66.75</c:v>
                </c:pt>
                <c:pt idx="9">
                  <c:v>66.75</c:v>
                </c:pt>
                <c:pt idx="10">
                  <c:v>66.75</c:v>
                </c:pt>
                <c:pt idx="11">
                  <c:v>66.75</c:v>
                </c:pt>
                <c:pt idx="12">
                  <c:v>66.75</c:v>
                </c:pt>
                <c:pt idx="13">
                  <c:v>66.75</c:v>
                </c:pt>
                <c:pt idx="14">
                  <c:v>66.75</c:v>
                </c:pt>
                <c:pt idx="15">
                  <c:v>66.75</c:v>
                </c:pt>
                <c:pt idx="16">
                  <c:v>66.75</c:v>
                </c:pt>
                <c:pt idx="17">
                  <c:v>66.75</c:v>
                </c:pt>
                <c:pt idx="18">
                  <c:v>66.75</c:v>
                </c:pt>
                <c:pt idx="19">
                  <c:v>66.75</c:v>
                </c:pt>
                <c:pt idx="20">
                  <c:v>66.75</c:v>
                </c:pt>
                <c:pt idx="21">
                  <c:v>66.75</c:v>
                </c:pt>
                <c:pt idx="22">
                  <c:v>138</c:v>
                </c:pt>
                <c:pt idx="23">
                  <c:v>138</c:v>
                </c:pt>
                <c:pt idx="24">
                  <c:v>153</c:v>
                </c:pt>
                <c:pt idx="25">
                  <c:v>153</c:v>
                </c:pt>
                <c:pt idx="26">
                  <c:v>153</c:v>
                </c:pt>
                <c:pt idx="27">
                  <c:v>200</c:v>
                </c:pt>
                <c:pt idx="28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B3-4295-B4A0-DEBA20EDC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05472"/>
        <c:axId val="48706048"/>
      </c:scatterChart>
      <c:valAx>
        <c:axId val="4870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Horsepower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8706048"/>
        <c:crosses val="autoZero"/>
        <c:crossBetween val="midCat"/>
      </c:valAx>
      <c:valAx>
        <c:axId val="48706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ACF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8705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TCEQ HP vs ACF </a:t>
            </a:r>
          </a:p>
          <a:p>
            <a:pPr>
              <a:defRPr/>
            </a:pPr>
            <a:r>
              <a:rPr lang="en-US"/>
              <a:t>ACF&lt;500 &amp;</a:t>
            </a:r>
            <a:r>
              <a:rPr lang="en-US" baseline="0"/>
              <a:t> HP&gt;200</a:t>
            </a:r>
            <a:endParaRPr lang="en-US"/>
          </a:p>
        </c:rich>
      </c:tx>
      <c:layout>
        <c:manualLayout>
          <c:xMode val="edge"/>
          <c:yMode val="edge"/>
          <c:x val="0.43440413704105307"/>
          <c:y val="3.584229390681003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362893225757799E-2"/>
          <c:y val="8.2576270708096977E-2"/>
          <c:w val="0.92673122548464737"/>
          <c:h val="0.841694888945333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Lbls>
            <c:dLbl>
              <c:idx val="5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E-4F46-A974-61A074ED368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('&lt;500ACF &amp; &gt;200HP'!$F$16:$F$25,'&lt;500ACF &amp; &gt;200HP'!$F$28:$F$32)</c:f>
              <c:numCache>
                <c:formatCode>General</c:formatCode>
                <c:ptCount val="15"/>
                <c:pt idx="0">
                  <c:v>203</c:v>
                </c:pt>
                <c:pt idx="1">
                  <c:v>203</c:v>
                </c:pt>
                <c:pt idx="2">
                  <c:v>211</c:v>
                </c:pt>
                <c:pt idx="3">
                  <c:v>215</c:v>
                </c:pt>
                <c:pt idx="4">
                  <c:v>215</c:v>
                </c:pt>
                <c:pt idx="5">
                  <c:v>215</c:v>
                </c:pt>
                <c:pt idx="6">
                  <c:v>215</c:v>
                </c:pt>
                <c:pt idx="7">
                  <c:v>215</c:v>
                </c:pt>
                <c:pt idx="8">
                  <c:v>420</c:v>
                </c:pt>
                <c:pt idx="9">
                  <c:v>425</c:v>
                </c:pt>
                <c:pt idx="10">
                  <c:v>203</c:v>
                </c:pt>
                <c:pt idx="11">
                  <c:v>203</c:v>
                </c:pt>
                <c:pt idx="12">
                  <c:v>223</c:v>
                </c:pt>
                <c:pt idx="13">
                  <c:v>690</c:v>
                </c:pt>
                <c:pt idx="14">
                  <c:v>1380</c:v>
                </c:pt>
              </c:numCache>
            </c:numRef>
          </c:xVal>
          <c:yVal>
            <c:numRef>
              <c:f>('&lt;500ACF &amp; &gt;200HP'!$R$16:$R$25,'&lt;500ACF &amp; &gt;200HP'!$R$28:$R$32)</c:f>
              <c:numCache>
                <c:formatCode>General</c:formatCode>
                <c:ptCount val="15"/>
                <c:pt idx="0">
                  <c:v>66.75</c:v>
                </c:pt>
                <c:pt idx="1">
                  <c:v>66.75</c:v>
                </c:pt>
                <c:pt idx="2">
                  <c:v>66.75</c:v>
                </c:pt>
                <c:pt idx="3">
                  <c:v>66.75</c:v>
                </c:pt>
                <c:pt idx="4">
                  <c:v>66.75</c:v>
                </c:pt>
                <c:pt idx="5">
                  <c:v>66.75</c:v>
                </c:pt>
                <c:pt idx="6">
                  <c:v>66.75</c:v>
                </c:pt>
                <c:pt idx="7">
                  <c:v>66.75</c:v>
                </c:pt>
                <c:pt idx="8">
                  <c:v>66.75</c:v>
                </c:pt>
                <c:pt idx="9">
                  <c:v>66.75</c:v>
                </c:pt>
                <c:pt idx="10">
                  <c:v>153</c:v>
                </c:pt>
                <c:pt idx="11">
                  <c:v>153</c:v>
                </c:pt>
                <c:pt idx="12">
                  <c:v>153</c:v>
                </c:pt>
                <c:pt idx="13">
                  <c:v>200</c:v>
                </c:pt>
                <c:pt idx="14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9E-4F46-A974-61A074ED3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07776"/>
        <c:axId val="48708352"/>
      </c:scatterChart>
      <c:valAx>
        <c:axId val="4870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Horsepower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8708352"/>
        <c:crosses val="autoZero"/>
        <c:crossBetween val="midCat"/>
      </c:valAx>
      <c:valAx>
        <c:axId val="48708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ACF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8707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ACF vs HP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GCA data</c:v>
          </c:tx>
          <c:spPr>
            <a:ln w="28575">
              <a:noFill/>
            </a:ln>
          </c:spPr>
          <c:marker>
            <c:symbol val="plus"/>
            <c:size val="7"/>
          </c:marker>
          <c:trendline>
            <c:trendlineType val="linear"/>
            <c:dispRSqr val="0"/>
            <c:dispEq val="1"/>
            <c:trendlineLbl>
              <c:layout>
                <c:manualLayout>
                  <c:x val="5.685960826081472E-4"/>
                  <c:y val="-1.9433833873061478E-2"/>
                </c:manualLayout>
              </c:layout>
              <c:numFmt formatCode="General" sourceLinked="0"/>
            </c:trendlineLbl>
          </c:trendline>
          <c:xVal>
            <c:numRef>
              <c:f>'graph data'!$A$2:$A$23</c:f>
              <c:numCache>
                <c:formatCode>General</c:formatCode>
                <c:ptCount val="22"/>
                <c:pt idx="0">
                  <c:v>95</c:v>
                </c:pt>
                <c:pt idx="1">
                  <c:v>145</c:v>
                </c:pt>
                <c:pt idx="2">
                  <c:v>145</c:v>
                </c:pt>
                <c:pt idx="3">
                  <c:v>203</c:v>
                </c:pt>
                <c:pt idx="4">
                  <c:v>380</c:v>
                </c:pt>
                <c:pt idx="5">
                  <c:v>690</c:v>
                </c:pt>
                <c:pt idx="6">
                  <c:v>1005</c:v>
                </c:pt>
                <c:pt idx="7">
                  <c:v>1380</c:v>
                </c:pt>
                <c:pt idx="8">
                  <c:v>1380</c:v>
                </c:pt>
                <c:pt idx="9">
                  <c:v>630</c:v>
                </c:pt>
                <c:pt idx="10">
                  <c:v>1340</c:v>
                </c:pt>
                <c:pt idx="11">
                  <c:v>1380</c:v>
                </c:pt>
                <c:pt idx="12">
                  <c:v>1380</c:v>
                </c:pt>
                <c:pt idx="13">
                  <c:v>690</c:v>
                </c:pt>
                <c:pt idx="14">
                  <c:v>1380</c:v>
                </c:pt>
                <c:pt idx="15">
                  <c:v>203</c:v>
                </c:pt>
                <c:pt idx="16">
                  <c:v>1775</c:v>
                </c:pt>
                <c:pt idx="17">
                  <c:v>1380</c:v>
                </c:pt>
                <c:pt idx="18">
                  <c:v>203</c:v>
                </c:pt>
                <c:pt idx="19">
                  <c:v>690</c:v>
                </c:pt>
                <c:pt idx="20">
                  <c:v>1005</c:v>
                </c:pt>
                <c:pt idx="21">
                  <c:v>203</c:v>
                </c:pt>
              </c:numCache>
            </c:numRef>
          </c:xVal>
          <c:yVal>
            <c:numRef>
              <c:f>'graph data'!$B$2:$B$23</c:f>
              <c:numCache>
                <c:formatCode>0.0</c:formatCode>
                <c:ptCount val="22"/>
                <c:pt idx="0">
                  <c:v>7.7888979416783028</c:v>
                </c:pt>
                <c:pt idx="1">
                  <c:v>15.000723603366595</c:v>
                </c:pt>
                <c:pt idx="2">
                  <c:v>14.596656161812538</c:v>
                </c:pt>
                <c:pt idx="3">
                  <c:v>23.24798185967926</c:v>
                </c:pt>
                <c:pt idx="4">
                  <c:v>37.398008089931231</c:v>
                </c:pt>
                <c:pt idx="5">
                  <c:v>78.566561000061157</c:v>
                </c:pt>
                <c:pt idx="6">
                  <c:v>115.1</c:v>
                </c:pt>
                <c:pt idx="7">
                  <c:v>154.26185343326725</c:v>
                </c:pt>
                <c:pt idx="8">
                  <c:v>154.16200000000001</c:v>
                </c:pt>
                <c:pt idx="9">
                  <c:v>47.863787691515022</c:v>
                </c:pt>
                <c:pt idx="10">
                  <c:v>132.84044400502279</c:v>
                </c:pt>
                <c:pt idx="11">
                  <c:v>158.08518695840223</c:v>
                </c:pt>
                <c:pt idx="12">
                  <c:v>108.36140605432932</c:v>
                </c:pt>
                <c:pt idx="13">
                  <c:v>77.725684296540749</c:v>
                </c:pt>
                <c:pt idx="14">
                  <c:v>136.63362267789643</c:v>
                </c:pt>
                <c:pt idx="15">
                  <c:v>15.663870149169382</c:v>
                </c:pt>
                <c:pt idx="16">
                  <c:v>168.61799739386149</c:v>
                </c:pt>
                <c:pt idx="17">
                  <c:v>147.98288980561557</c:v>
                </c:pt>
                <c:pt idx="18">
                  <c:v>22.908253473215918</c:v>
                </c:pt>
                <c:pt idx="19">
                  <c:v>61.476990705633469</c:v>
                </c:pt>
                <c:pt idx="20">
                  <c:v>98.770595168675825</c:v>
                </c:pt>
                <c:pt idx="21">
                  <c:v>17.199999999999996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FB-474C-8815-426C152BA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52544"/>
        <c:axId val="53053120"/>
      </c:scatterChart>
      <c:valAx>
        <c:axId val="5305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Horsepower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3053120"/>
        <c:crosses val="autoZero"/>
        <c:crossBetween val="midCat"/>
      </c:valAx>
      <c:valAx>
        <c:axId val="53053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ACF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530525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228930409869139"/>
          <c:y val="3.0562066251851601E-2"/>
          <c:w val="0.15390225282538733"/>
          <c:h val="9.782323255449905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ACF vs HP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563987740996097E-2"/>
          <c:y val="0.10987995319278696"/>
          <c:w val="0.80806752823142858"/>
          <c:h val="0.76932684096753823"/>
        </c:manualLayout>
      </c:layout>
      <c:scatterChart>
        <c:scatterStyle val="lineMarker"/>
        <c:varyColors val="0"/>
        <c:ser>
          <c:idx val="0"/>
          <c:order val="0"/>
          <c:tx>
            <c:v>HP vs ACF</c:v>
          </c:tx>
          <c:spPr>
            <a:ln w="28575">
              <a:noFill/>
            </a:ln>
          </c:spPr>
          <c:marker>
            <c:symbol val="plus"/>
            <c:size val="7"/>
          </c:marker>
          <c:trendline>
            <c:trendlineType val="linear"/>
            <c:dispRSqr val="0"/>
            <c:dispEq val="1"/>
            <c:trendlineLbl>
              <c:layout>
                <c:manualLayout>
                  <c:x val="9.7366803202082308E-4"/>
                  <c:y val="-2.5511411571399401E-2"/>
                </c:manualLayout>
              </c:layout>
              <c:numFmt formatCode="General" sourceLinked="0"/>
            </c:trendlineLbl>
          </c:trendline>
          <c:xVal>
            <c:numRef>
              <c:f>'graph data'!$A$2:$A$23</c:f>
              <c:numCache>
                <c:formatCode>General</c:formatCode>
                <c:ptCount val="22"/>
                <c:pt idx="0">
                  <c:v>95</c:v>
                </c:pt>
                <c:pt idx="1">
                  <c:v>145</c:v>
                </c:pt>
                <c:pt idx="2">
                  <c:v>145</c:v>
                </c:pt>
                <c:pt idx="3">
                  <c:v>203</c:v>
                </c:pt>
                <c:pt idx="4">
                  <c:v>380</c:v>
                </c:pt>
                <c:pt idx="5">
                  <c:v>690</c:v>
                </c:pt>
                <c:pt idx="6">
                  <c:v>1005</c:v>
                </c:pt>
                <c:pt idx="7">
                  <c:v>1380</c:v>
                </c:pt>
                <c:pt idx="8">
                  <c:v>1380</c:v>
                </c:pt>
                <c:pt idx="9">
                  <c:v>630</c:v>
                </c:pt>
                <c:pt idx="10">
                  <c:v>1340</c:v>
                </c:pt>
                <c:pt idx="11">
                  <c:v>1380</c:v>
                </c:pt>
                <c:pt idx="12">
                  <c:v>1380</c:v>
                </c:pt>
                <c:pt idx="13">
                  <c:v>690</c:v>
                </c:pt>
                <c:pt idx="14">
                  <c:v>1380</c:v>
                </c:pt>
                <c:pt idx="15">
                  <c:v>203</c:v>
                </c:pt>
                <c:pt idx="16">
                  <c:v>1775</c:v>
                </c:pt>
                <c:pt idx="17">
                  <c:v>1380</c:v>
                </c:pt>
                <c:pt idx="18">
                  <c:v>203</c:v>
                </c:pt>
                <c:pt idx="19">
                  <c:v>690</c:v>
                </c:pt>
                <c:pt idx="20">
                  <c:v>1005</c:v>
                </c:pt>
                <c:pt idx="21">
                  <c:v>203</c:v>
                </c:pt>
              </c:numCache>
            </c:numRef>
          </c:xVal>
          <c:yVal>
            <c:numRef>
              <c:f>'graph data'!$B$2:$B$23</c:f>
              <c:numCache>
                <c:formatCode>0.0</c:formatCode>
                <c:ptCount val="22"/>
                <c:pt idx="0">
                  <c:v>7.7888979416783028</c:v>
                </c:pt>
                <c:pt idx="1">
                  <c:v>15.000723603366595</c:v>
                </c:pt>
                <c:pt idx="2">
                  <c:v>14.596656161812538</c:v>
                </c:pt>
                <c:pt idx="3">
                  <c:v>23.24798185967926</c:v>
                </c:pt>
                <c:pt idx="4">
                  <c:v>37.398008089931231</c:v>
                </c:pt>
                <c:pt idx="5">
                  <c:v>78.566561000061157</c:v>
                </c:pt>
                <c:pt idx="6">
                  <c:v>115.1</c:v>
                </c:pt>
                <c:pt idx="7">
                  <c:v>154.26185343326725</c:v>
                </c:pt>
                <c:pt idx="8">
                  <c:v>154.16200000000001</c:v>
                </c:pt>
                <c:pt idx="9">
                  <c:v>47.863787691515022</c:v>
                </c:pt>
                <c:pt idx="10">
                  <c:v>132.84044400502279</c:v>
                </c:pt>
                <c:pt idx="11">
                  <c:v>158.08518695840223</c:v>
                </c:pt>
                <c:pt idx="12">
                  <c:v>108.36140605432932</c:v>
                </c:pt>
                <c:pt idx="13">
                  <c:v>77.725684296540749</c:v>
                </c:pt>
                <c:pt idx="14">
                  <c:v>136.63362267789643</c:v>
                </c:pt>
                <c:pt idx="15">
                  <c:v>15.663870149169382</c:v>
                </c:pt>
                <c:pt idx="16">
                  <c:v>168.61799739386149</c:v>
                </c:pt>
                <c:pt idx="17">
                  <c:v>147.98288980561557</c:v>
                </c:pt>
                <c:pt idx="18">
                  <c:v>22.908253473215918</c:v>
                </c:pt>
                <c:pt idx="19">
                  <c:v>61.476990705633469</c:v>
                </c:pt>
                <c:pt idx="20">
                  <c:v>98.770595168675825</c:v>
                </c:pt>
                <c:pt idx="21">
                  <c:v>17.199999999999996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91-48BA-9A41-65691CAE903B}"/>
            </c:ext>
          </c:extLst>
        </c:ser>
        <c:ser>
          <c:idx val="1"/>
          <c:order val="1"/>
          <c:tx>
            <c:strRef>
              <c:f>'graph data'!$A$25</c:f>
              <c:strCache>
                <c:ptCount val="1"/>
                <c:pt idx="0">
                  <c:v>TCEQ data (&lt;500ACF &amp; &gt;200HP)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6"/>
          </c:marker>
          <c:trendline>
            <c:trendlineType val="linear"/>
            <c:dispRSqr val="0"/>
            <c:dispEq val="1"/>
            <c:trendlineLbl>
              <c:layout>
                <c:manualLayout>
                  <c:x val="-3.6636159044826114E-4"/>
                  <c:y val="-2.8302078833265857E-2"/>
                </c:manualLayout>
              </c:layout>
              <c:numFmt formatCode="General" sourceLinked="0"/>
            </c:trendlineLbl>
          </c:trendline>
          <c:xVal>
            <c:numRef>
              <c:f>'graph data'!$A$27:$A$41</c:f>
              <c:numCache>
                <c:formatCode>General</c:formatCode>
                <c:ptCount val="15"/>
                <c:pt idx="0">
                  <c:v>203</c:v>
                </c:pt>
                <c:pt idx="1">
                  <c:v>203</c:v>
                </c:pt>
                <c:pt idx="2">
                  <c:v>211</c:v>
                </c:pt>
                <c:pt idx="3">
                  <c:v>215</c:v>
                </c:pt>
                <c:pt idx="4">
                  <c:v>215</c:v>
                </c:pt>
                <c:pt idx="5">
                  <c:v>215</c:v>
                </c:pt>
                <c:pt idx="6">
                  <c:v>215</c:v>
                </c:pt>
                <c:pt idx="7">
                  <c:v>215</c:v>
                </c:pt>
                <c:pt idx="8">
                  <c:v>420</c:v>
                </c:pt>
                <c:pt idx="9">
                  <c:v>425</c:v>
                </c:pt>
                <c:pt idx="10">
                  <c:v>203</c:v>
                </c:pt>
                <c:pt idx="11">
                  <c:v>203</c:v>
                </c:pt>
                <c:pt idx="12">
                  <c:v>223</c:v>
                </c:pt>
                <c:pt idx="13">
                  <c:v>690</c:v>
                </c:pt>
                <c:pt idx="14">
                  <c:v>1380</c:v>
                </c:pt>
              </c:numCache>
            </c:numRef>
          </c:xVal>
          <c:yVal>
            <c:numRef>
              <c:f>'graph data'!$B$27:$B$41</c:f>
              <c:numCache>
                <c:formatCode>General</c:formatCode>
                <c:ptCount val="15"/>
                <c:pt idx="0">
                  <c:v>66.75</c:v>
                </c:pt>
                <c:pt idx="1">
                  <c:v>66.75</c:v>
                </c:pt>
                <c:pt idx="2">
                  <c:v>66.75</c:v>
                </c:pt>
                <c:pt idx="3">
                  <c:v>66.75</c:v>
                </c:pt>
                <c:pt idx="4">
                  <c:v>66.75</c:v>
                </c:pt>
                <c:pt idx="5">
                  <c:v>66.75</c:v>
                </c:pt>
                <c:pt idx="6">
                  <c:v>66.75</c:v>
                </c:pt>
                <c:pt idx="7">
                  <c:v>66.75</c:v>
                </c:pt>
                <c:pt idx="8">
                  <c:v>66.75</c:v>
                </c:pt>
                <c:pt idx="9">
                  <c:v>66.75</c:v>
                </c:pt>
                <c:pt idx="10">
                  <c:v>153</c:v>
                </c:pt>
                <c:pt idx="11">
                  <c:v>153</c:v>
                </c:pt>
                <c:pt idx="12">
                  <c:v>153</c:v>
                </c:pt>
                <c:pt idx="13">
                  <c:v>200</c:v>
                </c:pt>
                <c:pt idx="14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91-48BA-9A41-65691CAE9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51968"/>
        <c:axId val="53055424"/>
      </c:scatterChart>
      <c:valAx>
        <c:axId val="5305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Horsepower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3055424"/>
        <c:crosses val="autoZero"/>
        <c:crossBetween val="midCat"/>
      </c:valAx>
      <c:valAx>
        <c:axId val="53055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ACF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530519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290901473815517"/>
          <c:y val="1.2730928641207017E-2"/>
          <c:w val="0.26709102612079932"/>
          <c:h val="0.1885803427781713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176892</xdr:colOff>
      <xdr:row>0</xdr:row>
      <xdr:rowOff>843643</xdr:rowOff>
    </xdr:from>
    <xdr:to>
      <xdr:col>33</xdr:col>
      <xdr:colOff>548367</xdr:colOff>
      <xdr:row>20</xdr:row>
      <xdr:rowOff>91168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5285" y="843643"/>
          <a:ext cx="4657725" cy="5057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190500</xdr:colOff>
      <xdr:row>11</xdr:row>
      <xdr:rowOff>57150</xdr:rowOff>
    </xdr:from>
    <xdr:to>
      <xdr:col>49</xdr:col>
      <xdr:colOff>136071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190500</xdr:colOff>
      <xdr:row>11</xdr:row>
      <xdr:rowOff>57150</xdr:rowOff>
    </xdr:from>
    <xdr:to>
      <xdr:col>49</xdr:col>
      <xdr:colOff>136071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190500</xdr:colOff>
      <xdr:row>11</xdr:row>
      <xdr:rowOff>57150</xdr:rowOff>
    </xdr:from>
    <xdr:to>
      <xdr:col>49</xdr:col>
      <xdr:colOff>136071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190500</xdr:colOff>
      <xdr:row>11</xdr:row>
      <xdr:rowOff>57150</xdr:rowOff>
    </xdr:from>
    <xdr:to>
      <xdr:col>49</xdr:col>
      <xdr:colOff>136071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190500</xdr:colOff>
      <xdr:row>11</xdr:row>
      <xdr:rowOff>57150</xdr:rowOff>
    </xdr:from>
    <xdr:to>
      <xdr:col>49</xdr:col>
      <xdr:colOff>136071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31937</xdr:colOff>
      <xdr:row>0</xdr:row>
      <xdr:rowOff>188819</xdr:rowOff>
    </xdr:from>
    <xdr:to>
      <xdr:col>16</xdr:col>
      <xdr:colOff>457762</xdr:colOff>
      <xdr:row>25</xdr:row>
      <xdr:rowOff>121584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22409</xdr:colOff>
      <xdr:row>25</xdr:row>
      <xdr:rowOff>112058</xdr:rowOff>
    </xdr:from>
    <xdr:to>
      <xdr:col>16</xdr:col>
      <xdr:colOff>448234</xdr:colOff>
      <xdr:row>51</xdr:row>
      <xdr:rowOff>11205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Program%20Files%20(x86)/Mimecast/PATI/temp/8f98d641-0420-45e3-9b9b-25c14bfb7f8d/GCA%20Model%20Verifications%20Rev%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Background"/>
      <sheetName val="Graph All"/>
      <sheetName val="graph data"/>
      <sheetName val="Testing"/>
      <sheetName val="Wish List"/>
      <sheetName val="Error Graph"/>
      <sheetName val="AJAX"/>
      <sheetName val="Notes"/>
      <sheetName val="TCEQ data"/>
    </sheetNames>
    <sheetDataSet>
      <sheetData sheetId="0" refreshError="1"/>
      <sheetData sheetId="1">
        <row r="5">
          <cell r="H5">
            <v>203</v>
          </cell>
          <cell r="L5">
            <v>690</v>
          </cell>
          <cell r="S5">
            <v>1380</v>
          </cell>
          <cell r="U5">
            <v>1775</v>
          </cell>
        </row>
        <row r="18">
          <cell r="C18">
            <v>7.7888979416783028</v>
          </cell>
          <cell r="D18">
            <v>15.000723603366595</v>
          </cell>
          <cell r="E18">
            <v>14.596656161812538</v>
          </cell>
          <cell r="F18">
            <v>23.24798185967926</v>
          </cell>
          <cell r="G18">
            <v>22.908253473215918</v>
          </cell>
          <cell r="H18">
            <v>15.663870149169382</v>
          </cell>
          <cell r="I18">
            <v>17.199999999999996</v>
          </cell>
          <cell r="K18">
            <v>37.398008089931231</v>
          </cell>
          <cell r="L18">
            <v>77.725684296540749</v>
          </cell>
          <cell r="M18">
            <v>78.566561000061157</v>
          </cell>
          <cell r="N18">
            <v>61.476990705633469</v>
          </cell>
          <cell r="O18">
            <v>98.770595168675825</v>
          </cell>
          <cell r="P18">
            <v>115.1</v>
          </cell>
          <cell r="Q18">
            <v>154.26185343326725</v>
          </cell>
          <cell r="R18">
            <v>147.98288980561557</v>
          </cell>
          <cell r="S18">
            <v>136.63362267789643</v>
          </cell>
          <cell r="U18">
            <v>168.61799739386149</v>
          </cell>
          <cell r="V18">
            <v>47.863787691515022</v>
          </cell>
          <cell r="W18">
            <v>132.84044400502279</v>
          </cell>
          <cell r="X18">
            <v>158.08518695840223</v>
          </cell>
          <cell r="Y18">
            <v>108.36140605432932</v>
          </cell>
        </row>
      </sheetData>
      <sheetData sheetId="2" refreshError="1"/>
      <sheetData sheetId="3">
        <row r="2">
          <cell r="E2">
            <v>95</v>
          </cell>
        </row>
      </sheetData>
      <sheetData sheetId="4" refreshError="1"/>
      <sheetData sheetId="5" refreshError="1"/>
      <sheetData sheetId="6" refreshError="1"/>
      <sheetData sheetId="7">
        <row r="18">
          <cell r="C18">
            <v>27.125366604875971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G60"/>
  <sheetViews>
    <sheetView topLeftCell="F16" zoomScale="70" zoomScaleNormal="70" workbookViewId="0">
      <selection activeCell="AJ2" sqref="AJ2"/>
    </sheetView>
  </sheetViews>
  <sheetFormatPr baseColWidth="10" defaultColWidth="8.83203125" defaultRowHeight="15" x14ac:dyDescent="0.2"/>
  <cols>
    <col min="1" max="1" width="15.6640625" customWidth="1"/>
    <col min="2" max="2" width="22.33203125" customWidth="1"/>
    <col min="3" max="5" width="27.6640625" customWidth="1"/>
    <col min="6" max="6" width="21" customWidth="1"/>
    <col min="7" max="17" width="21" hidden="1" customWidth="1"/>
    <col min="18" max="18" width="21" customWidth="1"/>
    <col min="19" max="19" width="18.5" customWidth="1"/>
    <col min="20" max="20" width="20.6640625" customWidth="1"/>
    <col min="21" max="22" width="18.5" customWidth="1"/>
    <col min="23" max="23" width="18.5" hidden="1" customWidth="1"/>
    <col min="24" max="25" width="23.6640625" hidden="1" customWidth="1"/>
    <col min="26" max="26" width="73.6640625" hidden="1" customWidth="1"/>
  </cols>
  <sheetData>
    <row r="1" spans="1:163" ht="71.25" customHeight="1" thickBot="1" x14ac:dyDescent="0.25">
      <c r="A1" s="11" t="s">
        <v>97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163" s="5" customFormat="1" ht="53.25" customHeight="1" x14ac:dyDescent="0.2">
      <c r="A2" s="7" t="s">
        <v>25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</v>
      </c>
      <c r="G2" s="1" t="s">
        <v>16</v>
      </c>
      <c r="H2" s="1" t="s">
        <v>15</v>
      </c>
      <c r="I2" s="1" t="s">
        <v>14</v>
      </c>
      <c r="J2" s="1" t="s">
        <v>13</v>
      </c>
      <c r="K2" s="1" t="s">
        <v>3</v>
      </c>
      <c r="L2" s="1" t="s">
        <v>4</v>
      </c>
      <c r="M2" s="1" t="s">
        <v>23</v>
      </c>
      <c r="N2" s="1" t="s">
        <v>26</v>
      </c>
      <c r="O2" s="1" t="s">
        <v>10</v>
      </c>
      <c r="P2" s="1" t="s">
        <v>11</v>
      </c>
      <c r="Q2" s="1" t="s">
        <v>12</v>
      </c>
      <c r="R2" s="1" t="s">
        <v>5</v>
      </c>
      <c r="S2" s="1" t="s">
        <v>0</v>
      </c>
      <c r="T2" s="6" t="s">
        <v>18</v>
      </c>
      <c r="U2" s="6" t="s">
        <v>19</v>
      </c>
      <c r="V2" s="6" t="s">
        <v>20</v>
      </c>
      <c r="W2" s="6" t="s">
        <v>21</v>
      </c>
      <c r="X2" s="2" t="s">
        <v>2</v>
      </c>
      <c r="Y2" s="2" t="s">
        <v>24</v>
      </c>
      <c r="Z2" s="4" t="s">
        <v>17</v>
      </c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</row>
    <row r="3" spans="1:163" s="8" customFormat="1" ht="17.2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</row>
    <row r="4" spans="1:163" ht="16" x14ac:dyDescent="0.2">
      <c r="A4" s="10">
        <v>1</v>
      </c>
      <c r="B4" s="9" t="s">
        <v>58</v>
      </c>
      <c r="C4" s="9">
        <v>4</v>
      </c>
      <c r="D4" s="9" t="s">
        <v>22</v>
      </c>
      <c r="E4" s="9" t="s">
        <v>59</v>
      </c>
      <c r="F4" s="9">
        <v>45</v>
      </c>
      <c r="G4" s="9">
        <v>6</v>
      </c>
      <c r="H4" s="9">
        <v>0.21</v>
      </c>
      <c r="I4" s="9"/>
      <c r="J4" s="9"/>
      <c r="K4" s="3"/>
      <c r="L4" s="3"/>
      <c r="M4" s="3">
        <v>1</v>
      </c>
      <c r="N4" s="3">
        <v>12</v>
      </c>
      <c r="O4" s="3">
        <v>21.97</v>
      </c>
      <c r="P4" s="3">
        <v>18.309999999999999</v>
      </c>
      <c r="Q4" s="3"/>
      <c r="R4" s="3">
        <v>66.75</v>
      </c>
      <c r="S4" s="3"/>
      <c r="T4" s="3">
        <v>120</v>
      </c>
      <c r="U4" s="3">
        <f t="shared" ref="U4:U35" si="0">T4+14.7</f>
        <v>134.69999999999999</v>
      </c>
      <c r="V4" s="3">
        <v>100</v>
      </c>
      <c r="W4" s="3">
        <f t="shared" ref="W4:W35" si="1">V4+460</f>
        <v>560</v>
      </c>
      <c r="X4" s="3">
        <v>0.96679999999999999</v>
      </c>
      <c r="Y4" s="3">
        <v>2.3199999999999998E-2</v>
      </c>
      <c r="Z4" s="5" t="s">
        <v>28</v>
      </c>
    </row>
    <row r="5" spans="1:163" x14ac:dyDescent="0.2">
      <c r="A5" s="10">
        <v>1</v>
      </c>
      <c r="B5" s="9" t="s">
        <v>62</v>
      </c>
      <c r="C5" s="9">
        <v>4</v>
      </c>
      <c r="D5" s="9" t="s">
        <v>22</v>
      </c>
      <c r="E5" s="9" t="s">
        <v>63</v>
      </c>
      <c r="F5" s="9">
        <v>95</v>
      </c>
      <c r="G5" s="9">
        <v>8</v>
      </c>
      <c r="H5" s="9">
        <v>0.33</v>
      </c>
      <c r="I5" s="9"/>
      <c r="J5" s="9"/>
      <c r="K5" s="3"/>
      <c r="L5" s="3"/>
      <c r="M5" s="3">
        <v>1</v>
      </c>
      <c r="N5" s="3">
        <v>12</v>
      </c>
      <c r="O5" s="3">
        <v>19.579999999999998</v>
      </c>
      <c r="P5" s="3">
        <v>9.57</v>
      </c>
      <c r="Q5" s="3" t="s">
        <v>61</v>
      </c>
      <c r="R5" s="3">
        <v>66.75</v>
      </c>
      <c r="S5" s="3"/>
      <c r="T5" s="3">
        <v>120</v>
      </c>
      <c r="U5" s="3">
        <f t="shared" si="0"/>
        <v>134.69999999999999</v>
      </c>
      <c r="V5" s="3">
        <v>100</v>
      </c>
      <c r="W5" s="3">
        <f t="shared" si="1"/>
        <v>560</v>
      </c>
      <c r="X5" s="3">
        <v>0.96679999999999999</v>
      </c>
      <c r="Y5" s="3">
        <v>2.3199999999999998E-2</v>
      </c>
    </row>
    <row r="6" spans="1:163" x14ac:dyDescent="0.2">
      <c r="A6" s="10">
        <v>1</v>
      </c>
      <c r="B6" s="9" t="s">
        <v>62</v>
      </c>
      <c r="C6" s="9">
        <v>4</v>
      </c>
      <c r="D6" s="9" t="s">
        <v>22</v>
      </c>
      <c r="E6" s="9" t="s">
        <v>63</v>
      </c>
      <c r="F6" s="9">
        <v>95</v>
      </c>
      <c r="G6" s="9">
        <v>9</v>
      </c>
      <c r="H6" s="9">
        <v>0.25</v>
      </c>
      <c r="I6" s="9"/>
      <c r="J6" s="9"/>
      <c r="K6" s="3"/>
      <c r="L6" s="3"/>
      <c r="M6" s="3">
        <v>1</v>
      </c>
      <c r="N6" s="3">
        <v>12</v>
      </c>
      <c r="O6" s="3">
        <v>21.28</v>
      </c>
      <c r="P6" s="3">
        <v>16.39</v>
      </c>
      <c r="Q6" s="3" t="s">
        <v>61</v>
      </c>
      <c r="R6" s="3">
        <v>66.75</v>
      </c>
      <c r="S6" s="3"/>
      <c r="T6" s="3">
        <v>120</v>
      </c>
      <c r="U6" s="3">
        <f t="shared" si="0"/>
        <v>134.69999999999999</v>
      </c>
      <c r="V6" s="3">
        <v>100</v>
      </c>
      <c r="W6" s="3">
        <f t="shared" si="1"/>
        <v>560</v>
      </c>
      <c r="X6" s="3">
        <v>0.96679999999999999</v>
      </c>
      <c r="Y6" s="3">
        <v>2.3199999999999998E-2</v>
      </c>
    </row>
    <row r="7" spans="1:163" ht="32" x14ac:dyDescent="0.2">
      <c r="A7" s="10">
        <v>1</v>
      </c>
      <c r="B7" s="9" t="s">
        <v>54</v>
      </c>
      <c r="C7" s="9">
        <v>4</v>
      </c>
      <c r="D7" s="9" t="s">
        <v>22</v>
      </c>
      <c r="E7" s="9" t="s">
        <v>51</v>
      </c>
      <c r="F7" s="9">
        <v>145</v>
      </c>
      <c r="G7" s="9">
        <v>9</v>
      </c>
      <c r="H7" s="9">
        <v>0.25</v>
      </c>
      <c r="I7" s="9"/>
      <c r="J7" s="9"/>
      <c r="K7" s="3"/>
      <c r="L7" s="3"/>
      <c r="M7" s="3">
        <v>1</v>
      </c>
      <c r="N7" s="3">
        <v>12</v>
      </c>
      <c r="O7" s="3">
        <v>20.239999999999998</v>
      </c>
      <c r="P7" s="3">
        <v>13.35</v>
      </c>
      <c r="Q7" s="3"/>
      <c r="R7" s="3">
        <v>66.75</v>
      </c>
      <c r="S7" s="3"/>
      <c r="T7" s="3">
        <v>120</v>
      </c>
      <c r="U7" s="3">
        <f t="shared" si="0"/>
        <v>134.69999999999999</v>
      </c>
      <c r="V7" s="3">
        <v>100</v>
      </c>
      <c r="W7" s="3">
        <f t="shared" si="1"/>
        <v>560</v>
      </c>
      <c r="X7" s="3">
        <v>42.877400000000002</v>
      </c>
      <c r="Y7" s="3">
        <v>0.25729999999999997</v>
      </c>
      <c r="Z7" s="5" t="s">
        <v>31</v>
      </c>
    </row>
    <row r="8" spans="1:163" x14ac:dyDescent="0.2">
      <c r="A8" s="10">
        <v>1</v>
      </c>
      <c r="B8" s="9" t="s">
        <v>57</v>
      </c>
      <c r="C8" s="9">
        <v>4</v>
      </c>
      <c r="D8" s="9" t="s">
        <v>22</v>
      </c>
      <c r="E8" s="9" t="s">
        <v>51</v>
      </c>
      <c r="F8" s="9">
        <v>145</v>
      </c>
      <c r="G8" s="9">
        <v>8</v>
      </c>
      <c r="H8" s="9">
        <v>0.25</v>
      </c>
      <c r="I8" s="9"/>
      <c r="J8" s="9"/>
      <c r="K8" s="3"/>
      <c r="L8" s="3"/>
      <c r="M8" s="3">
        <v>1</v>
      </c>
      <c r="N8" s="3">
        <v>12</v>
      </c>
      <c r="O8" s="3">
        <v>20.58</v>
      </c>
      <c r="P8" s="3">
        <v>12.53</v>
      </c>
      <c r="Q8" s="3"/>
      <c r="R8" s="3">
        <v>66.75</v>
      </c>
      <c r="S8" s="3"/>
      <c r="T8" s="3">
        <v>120</v>
      </c>
      <c r="U8" s="3">
        <f t="shared" si="0"/>
        <v>134.69999999999999</v>
      </c>
      <c r="V8" s="3">
        <v>100</v>
      </c>
      <c r="W8" s="3">
        <f t="shared" si="1"/>
        <v>560</v>
      </c>
      <c r="X8" s="3">
        <v>56.149700000000003</v>
      </c>
      <c r="Y8" s="3">
        <v>0.33689999999999998</v>
      </c>
    </row>
    <row r="9" spans="1:163" x14ac:dyDescent="0.2">
      <c r="A9" s="10">
        <v>1</v>
      </c>
      <c r="B9" s="9" t="s">
        <v>54</v>
      </c>
      <c r="C9" s="9">
        <v>4</v>
      </c>
      <c r="D9" s="9" t="s">
        <v>22</v>
      </c>
      <c r="E9" s="9" t="s">
        <v>51</v>
      </c>
      <c r="F9" s="9">
        <v>145</v>
      </c>
      <c r="G9" s="9">
        <v>8</v>
      </c>
      <c r="H9" s="9">
        <v>0.33</v>
      </c>
      <c r="I9" s="9"/>
      <c r="J9" s="9"/>
      <c r="K9" s="3"/>
      <c r="L9" s="3"/>
      <c r="M9" s="3">
        <v>1</v>
      </c>
      <c r="N9" s="3">
        <v>12</v>
      </c>
      <c r="O9" s="3">
        <v>19.87</v>
      </c>
      <c r="P9" s="3">
        <v>7.39</v>
      </c>
      <c r="Q9" s="3"/>
      <c r="R9" s="3">
        <v>66.75</v>
      </c>
      <c r="S9" s="3"/>
      <c r="T9" s="3">
        <v>120</v>
      </c>
      <c r="U9" s="3">
        <f t="shared" si="0"/>
        <v>134.69999999999999</v>
      </c>
      <c r="V9" s="3">
        <v>100</v>
      </c>
      <c r="W9" s="3">
        <f t="shared" si="1"/>
        <v>560</v>
      </c>
      <c r="X9" s="3">
        <v>347.45499999999998</v>
      </c>
      <c r="Y9" s="3">
        <v>0.34749999999999998</v>
      </c>
    </row>
    <row r="10" spans="1:163" x14ac:dyDescent="0.2">
      <c r="A10" s="10">
        <v>1</v>
      </c>
      <c r="B10" s="9" t="s">
        <v>57</v>
      </c>
      <c r="C10" s="9">
        <v>4</v>
      </c>
      <c r="D10" s="9" t="s">
        <v>22</v>
      </c>
      <c r="E10" s="9" t="s">
        <v>51</v>
      </c>
      <c r="F10" s="9">
        <v>145</v>
      </c>
      <c r="G10" s="9">
        <v>8</v>
      </c>
      <c r="H10" s="9">
        <v>0.25</v>
      </c>
      <c r="I10" s="9"/>
      <c r="J10" s="9"/>
      <c r="K10" s="3"/>
      <c r="L10" s="3"/>
      <c r="M10" s="3">
        <v>1</v>
      </c>
      <c r="N10" s="3">
        <v>12</v>
      </c>
      <c r="O10" s="3">
        <v>20.63</v>
      </c>
      <c r="P10" s="3">
        <v>12.58</v>
      </c>
      <c r="Q10" s="3"/>
      <c r="R10" s="3">
        <v>66.75</v>
      </c>
      <c r="S10" s="3"/>
      <c r="T10" s="3">
        <v>120</v>
      </c>
      <c r="U10" s="3">
        <f t="shared" si="0"/>
        <v>134.69999999999999</v>
      </c>
      <c r="V10" s="3">
        <v>100</v>
      </c>
      <c r="W10" s="3">
        <f t="shared" si="1"/>
        <v>560</v>
      </c>
      <c r="X10" s="3">
        <v>347.45499999999998</v>
      </c>
      <c r="Y10" s="3">
        <v>0.34749999999999998</v>
      </c>
    </row>
    <row r="11" spans="1:163" x14ac:dyDescent="0.2">
      <c r="A11" s="10">
        <v>1</v>
      </c>
      <c r="B11" s="9" t="s">
        <v>54</v>
      </c>
      <c r="C11" s="9">
        <v>4</v>
      </c>
      <c r="D11" s="9" t="s">
        <v>22</v>
      </c>
      <c r="E11" s="9" t="s">
        <v>51</v>
      </c>
      <c r="F11" s="9">
        <v>145</v>
      </c>
      <c r="G11" s="9">
        <v>10</v>
      </c>
      <c r="H11" s="9">
        <v>0.33</v>
      </c>
      <c r="I11" s="9"/>
      <c r="J11" s="9"/>
      <c r="K11" s="3"/>
      <c r="L11" s="3"/>
      <c r="M11" s="3">
        <v>1</v>
      </c>
      <c r="N11" s="3">
        <v>12</v>
      </c>
      <c r="O11" s="3">
        <v>22.48</v>
      </c>
      <c r="P11" s="3">
        <v>19.68</v>
      </c>
      <c r="Q11" s="3"/>
      <c r="R11" s="3">
        <v>66.75</v>
      </c>
      <c r="S11" s="3"/>
      <c r="T11" s="3">
        <v>120</v>
      </c>
      <c r="U11" s="3">
        <f t="shared" si="0"/>
        <v>134.69999999999999</v>
      </c>
      <c r="V11" s="3">
        <v>100</v>
      </c>
      <c r="W11" s="3">
        <f t="shared" si="1"/>
        <v>560</v>
      </c>
      <c r="X11" s="3">
        <v>347.7199</v>
      </c>
      <c r="Y11" s="3">
        <v>0.34770000000000001</v>
      </c>
    </row>
    <row r="12" spans="1:163" x14ac:dyDescent="0.2">
      <c r="A12" s="10">
        <v>1</v>
      </c>
      <c r="B12" s="9" t="s">
        <v>54</v>
      </c>
      <c r="C12" s="9">
        <v>4</v>
      </c>
      <c r="D12" s="9" t="s">
        <v>22</v>
      </c>
      <c r="E12" s="9" t="s">
        <v>51</v>
      </c>
      <c r="F12" s="9">
        <v>145</v>
      </c>
      <c r="G12" s="9">
        <v>10</v>
      </c>
      <c r="H12" s="9">
        <v>0.33</v>
      </c>
      <c r="I12" s="9"/>
      <c r="J12" s="9"/>
      <c r="K12" s="3"/>
      <c r="L12" s="3"/>
      <c r="M12" s="3">
        <v>1</v>
      </c>
      <c r="N12" s="3">
        <v>12</v>
      </c>
      <c r="O12" s="3">
        <v>19.420000000000002</v>
      </c>
      <c r="P12" s="3">
        <v>7.79</v>
      </c>
      <c r="Q12" s="3" t="s">
        <v>61</v>
      </c>
      <c r="R12" s="3">
        <v>66.75</v>
      </c>
      <c r="S12" s="3"/>
      <c r="T12" s="3">
        <v>120</v>
      </c>
      <c r="U12" s="3">
        <f t="shared" si="0"/>
        <v>134.69999999999999</v>
      </c>
      <c r="V12" s="3">
        <v>100</v>
      </c>
      <c r="W12" s="3">
        <f t="shared" si="1"/>
        <v>560</v>
      </c>
      <c r="X12" s="3">
        <v>347.56939999999997</v>
      </c>
      <c r="Y12" s="3">
        <v>0.34760000000000002</v>
      </c>
    </row>
    <row r="13" spans="1:163" x14ac:dyDescent="0.2">
      <c r="A13" s="10">
        <v>1</v>
      </c>
      <c r="B13" s="9" t="s">
        <v>54</v>
      </c>
      <c r="C13" s="9">
        <v>4</v>
      </c>
      <c r="D13" s="9" t="s">
        <v>22</v>
      </c>
      <c r="E13" s="9" t="s">
        <v>51</v>
      </c>
      <c r="F13" s="9">
        <v>145</v>
      </c>
      <c r="G13" s="9">
        <v>8</v>
      </c>
      <c r="H13" s="9">
        <v>0.5</v>
      </c>
      <c r="I13" s="9"/>
      <c r="J13" s="9"/>
      <c r="K13" s="3"/>
      <c r="L13" s="3"/>
      <c r="M13" s="3">
        <v>1</v>
      </c>
      <c r="N13" s="3">
        <v>12</v>
      </c>
      <c r="O13" s="3">
        <v>20.07</v>
      </c>
      <c r="P13" s="3">
        <v>11.33</v>
      </c>
      <c r="Q13" s="3" t="s">
        <v>61</v>
      </c>
      <c r="R13" s="3">
        <v>66.75</v>
      </c>
      <c r="S13" s="3"/>
      <c r="T13" s="3">
        <v>120</v>
      </c>
      <c r="U13" s="3">
        <f t="shared" si="0"/>
        <v>134.69999999999999</v>
      </c>
      <c r="V13" s="3">
        <v>100</v>
      </c>
      <c r="W13" s="3">
        <f t="shared" si="1"/>
        <v>560</v>
      </c>
      <c r="X13" s="3">
        <v>347.56939999999997</v>
      </c>
      <c r="Y13" s="3">
        <v>0.34760000000000002</v>
      </c>
    </row>
    <row r="14" spans="1:163" x14ac:dyDescent="0.2">
      <c r="A14" s="10">
        <v>1</v>
      </c>
      <c r="B14" s="9" t="s">
        <v>54</v>
      </c>
      <c r="C14" s="9">
        <v>4</v>
      </c>
      <c r="D14" s="9" t="s">
        <v>22</v>
      </c>
      <c r="E14" s="9" t="s">
        <v>51</v>
      </c>
      <c r="F14" s="9">
        <v>145</v>
      </c>
      <c r="G14" s="9">
        <v>8</v>
      </c>
      <c r="H14" s="9">
        <v>0.25</v>
      </c>
      <c r="I14" s="9"/>
      <c r="J14" s="9"/>
      <c r="K14" s="3"/>
      <c r="L14" s="3"/>
      <c r="M14" s="3">
        <v>1</v>
      </c>
      <c r="N14" s="3">
        <v>12</v>
      </c>
      <c r="O14" s="3">
        <v>20.79</v>
      </c>
      <c r="P14" s="3">
        <v>13.65</v>
      </c>
      <c r="Q14" s="3" t="s">
        <v>61</v>
      </c>
      <c r="R14" s="3">
        <v>66.75</v>
      </c>
      <c r="S14" s="3"/>
      <c r="T14" s="3">
        <v>120</v>
      </c>
      <c r="U14" s="3">
        <f t="shared" si="0"/>
        <v>134.69999999999999</v>
      </c>
      <c r="V14" s="3">
        <v>100</v>
      </c>
      <c r="W14" s="3">
        <f t="shared" si="1"/>
        <v>560</v>
      </c>
      <c r="X14" s="3">
        <v>347.45499999999998</v>
      </c>
      <c r="Y14" s="3">
        <v>0.34749999999999998</v>
      </c>
    </row>
    <row r="15" spans="1:163" x14ac:dyDescent="0.2">
      <c r="A15" s="10">
        <v>1</v>
      </c>
      <c r="B15" s="9" t="s">
        <v>54</v>
      </c>
      <c r="C15" s="9">
        <v>4</v>
      </c>
      <c r="D15" s="9" t="s">
        <v>22</v>
      </c>
      <c r="E15" s="9" t="s">
        <v>51</v>
      </c>
      <c r="F15" s="9">
        <v>145</v>
      </c>
      <c r="G15" s="9">
        <v>10</v>
      </c>
      <c r="H15" s="9">
        <v>0.25</v>
      </c>
      <c r="I15" s="9"/>
      <c r="J15" s="9"/>
      <c r="K15" s="3"/>
      <c r="L15" s="3"/>
      <c r="M15" s="3">
        <v>1</v>
      </c>
      <c r="N15" s="3">
        <v>12</v>
      </c>
      <c r="O15" s="3">
        <v>19.59</v>
      </c>
      <c r="P15" s="3">
        <v>9.2100000000000009</v>
      </c>
      <c r="Q15" s="3" t="s">
        <v>61</v>
      </c>
      <c r="R15" s="3">
        <v>66.75</v>
      </c>
      <c r="S15" s="3"/>
      <c r="T15" s="3">
        <v>120</v>
      </c>
      <c r="U15" s="3">
        <f t="shared" si="0"/>
        <v>134.69999999999999</v>
      </c>
      <c r="V15" s="3">
        <v>100</v>
      </c>
      <c r="W15" s="3">
        <f t="shared" si="1"/>
        <v>560</v>
      </c>
      <c r="X15" s="3">
        <v>34.7455</v>
      </c>
      <c r="Y15" s="3">
        <v>3.4700000000000002E-2</v>
      </c>
    </row>
    <row r="16" spans="1:163" x14ac:dyDescent="0.2">
      <c r="A16" s="10">
        <v>1</v>
      </c>
      <c r="B16" s="9" t="s">
        <v>54</v>
      </c>
      <c r="C16" s="9">
        <v>4</v>
      </c>
      <c r="D16" s="9" t="s">
        <v>22</v>
      </c>
      <c r="E16" s="9" t="s">
        <v>27</v>
      </c>
      <c r="F16" s="9">
        <v>203</v>
      </c>
      <c r="G16" s="9">
        <v>8</v>
      </c>
      <c r="H16" s="9">
        <v>0.33</v>
      </c>
      <c r="I16" s="9"/>
      <c r="J16" s="9"/>
      <c r="K16" s="3"/>
      <c r="L16" s="3"/>
      <c r="M16" s="3">
        <v>1</v>
      </c>
      <c r="N16" s="3">
        <v>12</v>
      </c>
      <c r="O16" s="3">
        <v>18.989999999999998</v>
      </c>
      <c r="P16" s="3">
        <v>5.69</v>
      </c>
      <c r="Q16" s="3" t="s">
        <v>61</v>
      </c>
      <c r="R16" s="3">
        <v>66.75</v>
      </c>
      <c r="S16" s="3"/>
      <c r="T16" s="3">
        <v>120</v>
      </c>
      <c r="U16" s="3">
        <f t="shared" si="0"/>
        <v>134.69999999999999</v>
      </c>
      <c r="V16" s="3">
        <v>100</v>
      </c>
      <c r="W16" s="3">
        <f t="shared" si="1"/>
        <v>560</v>
      </c>
      <c r="X16" s="3">
        <v>347.45850000000002</v>
      </c>
      <c r="Y16" s="3">
        <v>0.34749999999999998</v>
      </c>
    </row>
    <row r="17" spans="1:26" ht="48" x14ac:dyDescent="0.2">
      <c r="A17" s="10">
        <v>1</v>
      </c>
      <c r="B17" s="9" t="s">
        <v>54</v>
      </c>
      <c r="C17" s="9">
        <v>4</v>
      </c>
      <c r="D17" s="9" t="s">
        <v>22</v>
      </c>
      <c r="E17" s="9" t="s">
        <v>27</v>
      </c>
      <c r="F17" s="9">
        <v>203</v>
      </c>
      <c r="G17" s="9">
        <v>10</v>
      </c>
      <c r="H17" s="9">
        <v>0.5</v>
      </c>
      <c r="I17" s="9"/>
      <c r="J17" s="9"/>
      <c r="K17" s="3"/>
      <c r="L17" s="3"/>
      <c r="M17" s="3">
        <v>1</v>
      </c>
      <c r="N17" s="3">
        <v>12</v>
      </c>
      <c r="O17" s="3">
        <v>21.21</v>
      </c>
      <c r="P17" s="3">
        <v>15.34</v>
      </c>
      <c r="Q17" s="3" t="s">
        <v>61</v>
      </c>
      <c r="R17" s="3">
        <v>66.75</v>
      </c>
      <c r="S17" s="3"/>
      <c r="T17" s="3">
        <v>120</v>
      </c>
      <c r="U17" s="3">
        <f t="shared" si="0"/>
        <v>134.69999999999999</v>
      </c>
      <c r="V17" s="3">
        <v>100</v>
      </c>
      <c r="W17" s="3">
        <f t="shared" si="1"/>
        <v>560</v>
      </c>
      <c r="X17" s="3">
        <v>702.64120000000003</v>
      </c>
      <c r="Y17" s="3">
        <v>50.590200000000003</v>
      </c>
      <c r="Z17" s="5" t="s">
        <v>49</v>
      </c>
    </row>
    <row r="18" spans="1:26" x14ac:dyDescent="0.2">
      <c r="A18" s="10">
        <v>1</v>
      </c>
      <c r="B18" s="9" t="s">
        <v>54</v>
      </c>
      <c r="C18" s="9">
        <v>4</v>
      </c>
      <c r="D18" s="9" t="s">
        <v>22</v>
      </c>
      <c r="E18" s="9" t="s">
        <v>27</v>
      </c>
      <c r="F18" s="9">
        <v>211</v>
      </c>
      <c r="G18" s="9">
        <v>10</v>
      </c>
      <c r="H18" s="9">
        <v>0.5</v>
      </c>
      <c r="I18" s="9"/>
      <c r="J18" s="9"/>
      <c r="K18" s="3"/>
      <c r="L18" s="3"/>
      <c r="M18" s="3">
        <v>1</v>
      </c>
      <c r="N18" s="3">
        <v>12</v>
      </c>
      <c r="O18" s="3">
        <v>19.18</v>
      </c>
      <c r="P18" s="3">
        <v>7.76</v>
      </c>
      <c r="Q18" s="3" t="s">
        <v>61</v>
      </c>
      <c r="R18" s="3">
        <v>66.75</v>
      </c>
      <c r="S18" s="3"/>
      <c r="T18" s="3">
        <v>120</v>
      </c>
      <c r="U18" s="3">
        <f t="shared" si="0"/>
        <v>134.69999999999999</v>
      </c>
      <c r="V18" s="3">
        <v>100</v>
      </c>
      <c r="W18" s="3">
        <f t="shared" si="1"/>
        <v>560</v>
      </c>
      <c r="X18" s="3">
        <v>0.89200000000000002</v>
      </c>
      <c r="Y18" s="3">
        <v>4.2799999999999998E-2</v>
      </c>
    </row>
    <row r="19" spans="1:26" x14ac:dyDescent="0.2">
      <c r="A19" s="10">
        <v>1</v>
      </c>
      <c r="B19" s="9" t="s">
        <v>55</v>
      </c>
      <c r="C19" s="9">
        <v>4</v>
      </c>
      <c r="D19" s="9" t="s">
        <v>22</v>
      </c>
      <c r="E19" s="9" t="s">
        <v>56</v>
      </c>
      <c r="F19" s="9">
        <v>215</v>
      </c>
      <c r="G19" s="9">
        <v>9</v>
      </c>
      <c r="H19" s="9">
        <v>0.25</v>
      </c>
      <c r="I19" s="9"/>
      <c r="J19" s="9"/>
      <c r="K19" s="3"/>
      <c r="L19" s="3"/>
      <c r="M19" s="3">
        <v>1</v>
      </c>
      <c r="N19" s="3">
        <v>12</v>
      </c>
      <c r="O19" s="3">
        <v>19.86</v>
      </c>
      <c r="P19" s="3">
        <v>10.51</v>
      </c>
      <c r="Q19" s="3"/>
      <c r="R19" s="3">
        <v>66.75</v>
      </c>
      <c r="S19" s="3"/>
      <c r="T19" s="3">
        <v>120</v>
      </c>
      <c r="U19" s="3">
        <f t="shared" si="0"/>
        <v>134.69999999999999</v>
      </c>
      <c r="V19" s="3">
        <v>100</v>
      </c>
      <c r="W19" s="3">
        <f t="shared" si="1"/>
        <v>560</v>
      </c>
      <c r="X19" s="3">
        <v>347.56939999999997</v>
      </c>
      <c r="Y19" s="3">
        <v>0.34760000000000002</v>
      </c>
    </row>
    <row r="20" spans="1:26" x14ac:dyDescent="0.2">
      <c r="A20" s="10">
        <v>1</v>
      </c>
      <c r="B20" s="9" t="s">
        <v>60</v>
      </c>
      <c r="C20" s="9">
        <v>4</v>
      </c>
      <c r="D20" s="9" t="s">
        <v>22</v>
      </c>
      <c r="E20" s="9" t="s">
        <v>56</v>
      </c>
      <c r="F20" s="9">
        <v>215</v>
      </c>
      <c r="G20" s="9">
        <v>10</v>
      </c>
      <c r="H20" s="9">
        <v>0.6</v>
      </c>
      <c r="I20" s="9"/>
      <c r="J20" s="9"/>
      <c r="K20" s="3"/>
      <c r="L20" s="3"/>
      <c r="M20" s="3">
        <v>1</v>
      </c>
      <c r="N20" s="3">
        <v>12</v>
      </c>
      <c r="O20" s="3">
        <v>20.76</v>
      </c>
      <c r="P20" s="3">
        <v>14.56</v>
      </c>
      <c r="Q20" s="3"/>
      <c r="R20" s="3">
        <v>66.75</v>
      </c>
      <c r="S20" s="3"/>
      <c r="T20" s="3">
        <v>120</v>
      </c>
      <c r="U20" s="3">
        <f t="shared" si="0"/>
        <v>134.69999999999999</v>
      </c>
      <c r="V20" s="3">
        <v>100</v>
      </c>
      <c r="W20" s="3">
        <f t="shared" si="1"/>
        <v>560</v>
      </c>
      <c r="X20" s="3">
        <v>4.0449999999999999</v>
      </c>
      <c r="Y20" s="3">
        <v>2.4299999999999999E-2</v>
      </c>
    </row>
    <row r="21" spans="1:26" x14ac:dyDescent="0.2">
      <c r="A21" s="10">
        <v>1</v>
      </c>
      <c r="B21" s="9" t="s">
        <v>60</v>
      </c>
      <c r="C21" s="9">
        <v>4</v>
      </c>
      <c r="D21" s="9" t="s">
        <v>22</v>
      </c>
      <c r="E21" s="9" t="s">
        <v>56</v>
      </c>
      <c r="F21" s="9">
        <v>215</v>
      </c>
      <c r="G21" s="9">
        <v>10</v>
      </c>
      <c r="H21" s="9">
        <v>0.5</v>
      </c>
      <c r="I21" s="9"/>
      <c r="J21" s="9"/>
      <c r="K21" s="3"/>
      <c r="L21" s="3"/>
      <c r="M21" s="3">
        <v>1</v>
      </c>
      <c r="N21" s="3">
        <v>12</v>
      </c>
      <c r="O21" s="3">
        <v>20.62</v>
      </c>
      <c r="P21" s="3">
        <v>13.86</v>
      </c>
      <c r="Q21" s="3"/>
      <c r="R21" s="3">
        <v>66.75</v>
      </c>
      <c r="S21" s="3"/>
      <c r="T21" s="3">
        <v>120</v>
      </c>
      <c r="U21" s="3">
        <f t="shared" si="0"/>
        <v>134.69999999999999</v>
      </c>
      <c r="V21" s="3">
        <v>100</v>
      </c>
      <c r="W21" s="3">
        <f t="shared" si="1"/>
        <v>560</v>
      </c>
      <c r="X21" s="3">
        <v>3.1246999999999998</v>
      </c>
      <c r="Y21" s="3">
        <v>1.8700000000000001E-2</v>
      </c>
    </row>
    <row r="22" spans="1:26" x14ac:dyDescent="0.2">
      <c r="A22" s="10">
        <v>1</v>
      </c>
      <c r="B22" s="9" t="s">
        <v>55</v>
      </c>
      <c r="C22" s="9">
        <v>4</v>
      </c>
      <c r="D22" s="9" t="s">
        <v>22</v>
      </c>
      <c r="E22" s="9" t="s">
        <v>56</v>
      </c>
      <c r="F22" s="9">
        <v>215</v>
      </c>
      <c r="G22" s="9">
        <v>10</v>
      </c>
      <c r="H22" s="9">
        <v>0.5</v>
      </c>
      <c r="I22" s="9"/>
      <c r="J22" s="9"/>
      <c r="K22" s="3"/>
      <c r="L22" s="3"/>
      <c r="M22" s="3">
        <v>1</v>
      </c>
      <c r="N22" s="3">
        <v>12</v>
      </c>
      <c r="O22" s="3">
        <v>19.11</v>
      </c>
      <c r="P22" s="3">
        <v>6.28</v>
      </c>
      <c r="Q22" s="3" t="s">
        <v>61</v>
      </c>
      <c r="R22" s="3">
        <v>66.75</v>
      </c>
      <c r="S22" s="3"/>
      <c r="T22" s="3">
        <v>120</v>
      </c>
      <c r="U22" s="3">
        <f t="shared" si="0"/>
        <v>134.69999999999999</v>
      </c>
      <c r="V22" s="3">
        <v>100</v>
      </c>
      <c r="W22" s="3">
        <f t="shared" si="1"/>
        <v>560</v>
      </c>
      <c r="X22" s="3">
        <v>3.8565</v>
      </c>
      <c r="Y22" s="3">
        <v>2.81E-2</v>
      </c>
    </row>
    <row r="23" spans="1:26" x14ac:dyDescent="0.2">
      <c r="A23" s="10">
        <v>1</v>
      </c>
      <c r="B23" s="9" t="s">
        <v>55</v>
      </c>
      <c r="C23" s="9">
        <v>4</v>
      </c>
      <c r="D23" s="9" t="s">
        <v>22</v>
      </c>
      <c r="E23" s="9" t="s">
        <v>56</v>
      </c>
      <c r="F23" s="9">
        <v>215</v>
      </c>
      <c r="G23" s="9">
        <v>10</v>
      </c>
      <c r="H23" s="9">
        <v>0.33</v>
      </c>
      <c r="I23" s="9"/>
      <c r="J23" s="9"/>
      <c r="K23" s="3"/>
      <c r="L23" s="3"/>
      <c r="M23" s="3">
        <v>1</v>
      </c>
      <c r="N23" s="3">
        <v>12</v>
      </c>
      <c r="O23" s="3">
        <v>20.23</v>
      </c>
      <c r="P23" s="3">
        <v>12.04</v>
      </c>
      <c r="Q23" s="3" t="s">
        <v>61</v>
      </c>
      <c r="R23" s="3">
        <v>66.75</v>
      </c>
      <c r="S23" s="3"/>
      <c r="T23" s="3">
        <v>120</v>
      </c>
      <c r="U23" s="3">
        <f t="shared" si="0"/>
        <v>134.69999999999999</v>
      </c>
      <c r="V23" s="3">
        <v>100</v>
      </c>
      <c r="W23" s="3">
        <f t="shared" si="1"/>
        <v>560</v>
      </c>
      <c r="X23" s="3">
        <v>2.1981999999999999</v>
      </c>
      <c r="Y23" s="3">
        <v>1.32E-2</v>
      </c>
    </row>
    <row r="24" spans="1:26" x14ac:dyDescent="0.2">
      <c r="A24" s="10">
        <v>1</v>
      </c>
      <c r="B24" s="9" t="s">
        <v>88</v>
      </c>
      <c r="C24" s="9">
        <v>4</v>
      </c>
      <c r="D24" s="9" t="s">
        <v>22</v>
      </c>
      <c r="E24" s="9" t="s">
        <v>89</v>
      </c>
      <c r="F24" s="9">
        <v>420</v>
      </c>
      <c r="G24" s="9">
        <v>10</v>
      </c>
      <c r="H24" s="9">
        <v>0.5</v>
      </c>
      <c r="I24" s="9"/>
      <c r="J24" s="9"/>
      <c r="K24" s="3"/>
      <c r="L24" s="3"/>
      <c r="M24" s="3">
        <v>1</v>
      </c>
      <c r="N24" s="3">
        <v>12</v>
      </c>
      <c r="O24" s="3">
        <v>24.01</v>
      </c>
      <c r="P24" s="3">
        <v>26.76</v>
      </c>
      <c r="Q24" s="3" t="s">
        <v>61</v>
      </c>
      <c r="R24" s="3">
        <v>66.75</v>
      </c>
      <c r="S24" s="3"/>
      <c r="T24" s="3">
        <v>120</v>
      </c>
      <c r="U24" s="3">
        <f t="shared" si="0"/>
        <v>134.69999999999999</v>
      </c>
      <c r="V24" s="3">
        <v>100</v>
      </c>
      <c r="W24" s="3">
        <f t="shared" si="1"/>
        <v>560</v>
      </c>
      <c r="X24" s="3">
        <v>6.0220000000000002</v>
      </c>
      <c r="Y24" s="3">
        <v>3.61E-2</v>
      </c>
    </row>
    <row r="25" spans="1:26" x14ac:dyDescent="0.2">
      <c r="A25" s="10">
        <v>1</v>
      </c>
      <c r="B25" s="9" t="s">
        <v>90</v>
      </c>
      <c r="C25" s="9">
        <v>4</v>
      </c>
      <c r="D25" s="9" t="s">
        <v>33</v>
      </c>
      <c r="E25" s="9" t="s">
        <v>91</v>
      </c>
      <c r="F25" s="9">
        <v>425</v>
      </c>
      <c r="G25" s="9">
        <v>13</v>
      </c>
      <c r="H25" s="9">
        <v>0.5</v>
      </c>
      <c r="I25" s="9"/>
      <c r="J25" s="9"/>
      <c r="K25" s="3"/>
      <c r="L25" s="3"/>
      <c r="M25" s="3">
        <v>1</v>
      </c>
      <c r="N25" s="3">
        <v>12</v>
      </c>
      <c r="O25" s="3">
        <v>20.71</v>
      </c>
      <c r="P25" s="3">
        <v>11.63</v>
      </c>
      <c r="Q25" s="3" t="s">
        <v>61</v>
      </c>
      <c r="R25" s="3">
        <v>66.75</v>
      </c>
      <c r="S25" s="3"/>
      <c r="T25" s="3">
        <v>120</v>
      </c>
      <c r="U25" s="3">
        <f t="shared" si="0"/>
        <v>134.69999999999999</v>
      </c>
      <c r="V25" s="3">
        <v>100</v>
      </c>
      <c r="W25" s="3">
        <f t="shared" si="1"/>
        <v>560</v>
      </c>
      <c r="X25" s="3">
        <v>4.5248999999999997</v>
      </c>
      <c r="Y25" s="3">
        <v>2.7099999999999999E-2</v>
      </c>
    </row>
    <row r="26" spans="1:26" x14ac:dyDescent="0.2">
      <c r="A26" s="10">
        <v>2</v>
      </c>
      <c r="B26" s="9" t="s">
        <v>74</v>
      </c>
      <c r="C26" s="9">
        <v>4</v>
      </c>
      <c r="D26" s="9" t="s">
        <v>22</v>
      </c>
      <c r="E26" s="9" t="s">
        <v>59</v>
      </c>
      <c r="F26" s="9">
        <v>68</v>
      </c>
      <c r="G26" s="9"/>
      <c r="H26" s="9"/>
      <c r="I26" s="9"/>
      <c r="J26" s="9"/>
      <c r="K26" s="3"/>
      <c r="L26" s="3"/>
      <c r="M26" s="3">
        <v>1</v>
      </c>
      <c r="N26" s="3">
        <v>1</v>
      </c>
      <c r="O26" s="3">
        <v>38.97</v>
      </c>
      <c r="P26" s="3">
        <v>68.430000000000007</v>
      </c>
      <c r="Q26" s="3" t="s">
        <v>61</v>
      </c>
      <c r="R26" s="3">
        <v>138</v>
      </c>
      <c r="S26" s="3"/>
      <c r="T26" s="3">
        <v>1295</v>
      </c>
      <c r="U26" s="3">
        <f t="shared" si="0"/>
        <v>1309.7</v>
      </c>
      <c r="V26" s="3">
        <v>125</v>
      </c>
      <c r="W26" s="3">
        <f t="shared" si="1"/>
        <v>585</v>
      </c>
      <c r="X26" s="3">
        <v>3.8860999999999999</v>
      </c>
      <c r="Y26" s="3">
        <v>2.3300000000000001E-2</v>
      </c>
    </row>
    <row r="27" spans="1:26" x14ac:dyDescent="0.2">
      <c r="A27" s="10">
        <v>1</v>
      </c>
      <c r="B27" s="9" t="s">
        <v>75</v>
      </c>
      <c r="C27" s="9">
        <v>4</v>
      </c>
      <c r="D27" s="9" t="s">
        <v>22</v>
      </c>
      <c r="E27" s="9" t="s">
        <v>76</v>
      </c>
      <c r="F27" s="9">
        <v>95</v>
      </c>
      <c r="G27" s="9"/>
      <c r="H27" s="9"/>
      <c r="I27" s="9"/>
      <c r="J27" s="9"/>
      <c r="K27" s="3"/>
      <c r="L27" s="3"/>
      <c r="M27" s="3">
        <v>1</v>
      </c>
      <c r="N27" s="3">
        <v>1</v>
      </c>
      <c r="O27" s="3">
        <v>38.979999999999997</v>
      </c>
      <c r="P27" s="3">
        <v>68.42</v>
      </c>
      <c r="Q27" s="3" t="s">
        <v>61</v>
      </c>
      <c r="R27" s="3">
        <v>138</v>
      </c>
      <c r="S27" s="3"/>
      <c r="T27" s="3">
        <v>1295</v>
      </c>
      <c r="U27" s="3">
        <f t="shared" si="0"/>
        <v>1309.7</v>
      </c>
      <c r="V27" s="3">
        <v>125</v>
      </c>
      <c r="W27" s="3">
        <f t="shared" si="1"/>
        <v>585</v>
      </c>
      <c r="X27" s="3">
        <v>4.2782999999999998</v>
      </c>
      <c r="Y27" s="3">
        <v>2.5700000000000001E-2</v>
      </c>
    </row>
    <row r="28" spans="1:26" x14ac:dyDescent="0.2">
      <c r="A28" s="10">
        <v>1</v>
      </c>
      <c r="B28" s="9" t="s">
        <v>43</v>
      </c>
      <c r="C28" s="9">
        <v>4</v>
      </c>
      <c r="D28" s="9" t="s">
        <v>22</v>
      </c>
      <c r="E28" s="9" t="s">
        <v>27</v>
      </c>
      <c r="F28" s="9">
        <v>203</v>
      </c>
      <c r="G28" s="9">
        <v>9</v>
      </c>
      <c r="H28" s="9">
        <v>0.25</v>
      </c>
      <c r="I28" s="9">
        <v>137</v>
      </c>
      <c r="J28" s="9">
        <v>82.377919320000004</v>
      </c>
      <c r="K28" s="3"/>
      <c r="L28" s="3"/>
      <c r="M28" s="3">
        <v>1</v>
      </c>
      <c r="N28" s="3">
        <v>48</v>
      </c>
      <c r="O28" s="3">
        <v>16.87</v>
      </c>
      <c r="P28" s="3">
        <v>0.14280000000000001</v>
      </c>
      <c r="Q28" s="3"/>
      <c r="R28" s="3">
        <v>153</v>
      </c>
      <c r="S28" s="3"/>
      <c r="T28" s="3">
        <v>1500</v>
      </c>
      <c r="U28" s="3">
        <f t="shared" si="0"/>
        <v>1514.7</v>
      </c>
      <c r="V28" s="3">
        <v>78.400000000000006</v>
      </c>
      <c r="W28" s="3">
        <f t="shared" si="1"/>
        <v>538.4</v>
      </c>
      <c r="X28" s="3">
        <v>6.6227999999999998</v>
      </c>
      <c r="Y28" s="3">
        <v>3.9699999999999999E-2</v>
      </c>
    </row>
    <row r="29" spans="1:26" x14ac:dyDescent="0.2">
      <c r="A29" s="10">
        <v>1</v>
      </c>
      <c r="B29" s="9" t="s">
        <v>43</v>
      </c>
      <c r="C29" s="9">
        <v>4</v>
      </c>
      <c r="D29" s="9" t="s">
        <v>22</v>
      </c>
      <c r="E29" s="9" t="s">
        <v>27</v>
      </c>
      <c r="F29" s="9">
        <v>203</v>
      </c>
      <c r="G29" s="9">
        <v>9</v>
      </c>
      <c r="H29" s="9">
        <v>0.5</v>
      </c>
      <c r="I29" s="9">
        <v>1064</v>
      </c>
      <c r="J29" s="9">
        <v>82.377919320000004</v>
      </c>
      <c r="K29" s="3"/>
      <c r="L29" s="3"/>
      <c r="M29" s="3">
        <v>1</v>
      </c>
      <c r="N29" s="3">
        <v>48</v>
      </c>
      <c r="O29" s="3">
        <v>16.869</v>
      </c>
      <c r="P29" s="3">
        <v>0.14280000000000001</v>
      </c>
      <c r="Q29" s="3"/>
      <c r="R29" s="3">
        <v>153</v>
      </c>
      <c r="S29" s="3"/>
      <c r="T29" s="3">
        <v>1500</v>
      </c>
      <c r="U29" s="3">
        <f t="shared" si="0"/>
        <v>1514.7</v>
      </c>
      <c r="V29" s="3">
        <v>78.400000000000006</v>
      </c>
      <c r="W29" s="3">
        <f t="shared" si="1"/>
        <v>538.4</v>
      </c>
      <c r="X29" s="3">
        <v>2.23</v>
      </c>
      <c r="Y29" s="3">
        <v>0.01</v>
      </c>
    </row>
    <row r="30" spans="1:26" x14ac:dyDescent="0.2">
      <c r="A30" s="10">
        <v>1</v>
      </c>
      <c r="B30" s="9" t="s">
        <v>44</v>
      </c>
      <c r="C30" s="9">
        <v>4</v>
      </c>
      <c r="D30" s="9" t="s">
        <v>22</v>
      </c>
      <c r="E30" s="9" t="s">
        <v>29</v>
      </c>
      <c r="F30" s="9">
        <v>223</v>
      </c>
      <c r="G30" s="9">
        <v>9</v>
      </c>
      <c r="H30" s="9">
        <v>0.5</v>
      </c>
      <c r="I30" s="9">
        <v>1095</v>
      </c>
      <c r="J30" s="9">
        <v>85.350318470000005</v>
      </c>
      <c r="K30" s="3"/>
      <c r="L30" s="3"/>
      <c r="M30" s="3">
        <v>1</v>
      </c>
      <c r="N30" s="3">
        <v>48</v>
      </c>
      <c r="O30" s="3">
        <v>16.869</v>
      </c>
      <c r="P30" s="3">
        <v>0.14280000000000001</v>
      </c>
      <c r="Q30" s="3"/>
      <c r="R30" s="3">
        <v>153</v>
      </c>
      <c r="S30" s="3"/>
      <c r="T30" s="3">
        <v>1500</v>
      </c>
      <c r="U30" s="3">
        <f t="shared" si="0"/>
        <v>1514.7</v>
      </c>
      <c r="V30" s="3">
        <v>78.400000000000006</v>
      </c>
      <c r="W30" s="3">
        <f t="shared" si="1"/>
        <v>538.4</v>
      </c>
      <c r="X30" s="3">
        <v>1.8</v>
      </c>
      <c r="Y30" s="3">
        <v>0.01</v>
      </c>
    </row>
    <row r="31" spans="1:26" x14ac:dyDescent="0.2">
      <c r="A31" s="10">
        <v>1</v>
      </c>
      <c r="B31" s="9" t="s">
        <v>86</v>
      </c>
      <c r="C31" s="9">
        <v>4</v>
      </c>
      <c r="D31" s="9" t="s">
        <v>33</v>
      </c>
      <c r="E31" s="9" t="s">
        <v>87</v>
      </c>
      <c r="F31" s="9">
        <v>690</v>
      </c>
      <c r="G31" s="9"/>
      <c r="H31" s="9"/>
      <c r="I31" s="9"/>
      <c r="J31" s="9"/>
      <c r="K31" s="3"/>
      <c r="L31" s="3"/>
      <c r="M31" s="3">
        <v>1</v>
      </c>
      <c r="N31" s="3">
        <v>24</v>
      </c>
      <c r="O31" s="3">
        <v>23.65</v>
      </c>
      <c r="P31" s="3">
        <v>29.28</v>
      </c>
      <c r="Q31" s="3" t="s">
        <v>79</v>
      </c>
      <c r="R31" s="3">
        <v>200</v>
      </c>
      <c r="S31" s="3"/>
      <c r="T31" s="3">
        <v>150</v>
      </c>
      <c r="U31" s="3">
        <f t="shared" si="0"/>
        <v>164.7</v>
      </c>
      <c r="V31" s="3">
        <v>116</v>
      </c>
      <c r="W31" s="3">
        <f t="shared" si="1"/>
        <v>576</v>
      </c>
      <c r="X31" s="3">
        <v>2.81</v>
      </c>
      <c r="Y31" s="3">
        <v>0.02</v>
      </c>
    </row>
    <row r="32" spans="1:26" x14ac:dyDescent="0.2">
      <c r="A32" s="10">
        <v>6</v>
      </c>
      <c r="B32" s="9" t="s">
        <v>77</v>
      </c>
      <c r="C32" s="9">
        <v>4</v>
      </c>
      <c r="D32" s="9" t="s">
        <v>33</v>
      </c>
      <c r="E32" s="9" t="s">
        <v>78</v>
      </c>
      <c r="F32" s="9">
        <v>1380</v>
      </c>
      <c r="G32" s="9"/>
      <c r="H32" s="9"/>
      <c r="I32" s="9"/>
      <c r="J32" s="9"/>
      <c r="K32" s="3"/>
      <c r="L32" s="3"/>
      <c r="M32" s="3">
        <v>1</v>
      </c>
      <c r="N32" s="3">
        <v>24</v>
      </c>
      <c r="O32" s="3">
        <v>22.31</v>
      </c>
      <c r="P32" s="3">
        <v>24.79</v>
      </c>
      <c r="Q32" s="3" t="s">
        <v>79</v>
      </c>
      <c r="R32" s="3">
        <v>200</v>
      </c>
      <c r="S32" s="3"/>
      <c r="T32" s="3">
        <v>150</v>
      </c>
      <c r="U32" s="3">
        <f t="shared" si="0"/>
        <v>164.7</v>
      </c>
      <c r="V32" s="3">
        <v>115</v>
      </c>
      <c r="W32" s="3">
        <f t="shared" si="1"/>
        <v>575</v>
      </c>
      <c r="X32" s="3">
        <v>2.2599999999999998</v>
      </c>
      <c r="Y32" s="3">
        <v>0.01</v>
      </c>
    </row>
    <row r="33" spans="1:26" x14ac:dyDescent="0.2">
      <c r="A33" s="10">
        <v>1</v>
      </c>
      <c r="B33" s="9" t="s">
        <v>41</v>
      </c>
      <c r="C33" s="9">
        <v>4</v>
      </c>
      <c r="D33" s="9" t="s">
        <v>33</v>
      </c>
      <c r="E33" s="9" t="s">
        <v>38</v>
      </c>
      <c r="F33" s="9">
        <v>1035</v>
      </c>
      <c r="G33" s="9">
        <v>20.5</v>
      </c>
      <c r="H33" s="9">
        <v>1</v>
      </c>
      <c r="I33" s="9">
        <v>975</v>
      </c>
      <c r="J33" s="9">
        <v>142.9635802</v>
      </c>
      <c r="K33" s="3"/>
      <c r="L33" s="3"/>
      <c r="M33" s="3">
        <v>1</v>
      </c>
      <c r="N33" s="3">
        <v>2</v>
      </c>
      <c r="O33" s="3">
        <v>24.048200000000001</v>
      </c>
      <c r="P33" s="3">
        <v>33.367310000000003</v>
      </c>
      <c r="Q33" s="3"/>
      <c r="R33" s="3">
        <v>500</v>
      </c>
      <c r="S33" s="3"/>
      <c r="T33" s="3">
        <v>35</v>
      </c>
      <c r="U33" s="3">
        <f t="shared" si="0"/>
        <v>49.7</v>
      </c>
      <c r="V33" s="3">
        <v>80</v>
      </c>
      <c r="W33" s="3">
        <f t="shared" si="1"/>
        <v>540</v>
      </c>
      <c r="X33" s="3">
        <v>1.62</v>
      </c>
      <c r="Y33" s="3">
        <v>0.01</v>
      </c>
    </row>
    <row r="34" spans="1:26" x14ac:dyDescent="0.2">
      <c r="A34" s="10">
        <v>1</v>
      </c>
      <c r="B34" s="9" t="s">
        <v>46</v>
      </c>
      <c r="C34" s="9">
        <v>4</v>
      </c>
      <c r="D34" s="9" t="s">
        <v>22</v>
      </c>
      <c r="E34" s="9" t="s">
        <v>32</v>
      </c>
      <c r="F34" s="9">
        <v>118</v>
      </c>
      <c r="G34" s="9">
        <v>12</v>
      </c>
      <c r="H34" s="9">
        <v>0.25</v>
      </c>
      <c r="I34" s="9">
        <v>1374</v>
      </c>
      <c r="J34" s="9">
        <v>205.07644930000001</v>
      </c>
      <c r="K34" s="3"/>
      <c r="L34" s="3"/>
      <c r="M34" s="3">
        <v>1</v>
      </c>
      <c r="N34" s="3">
        <v>12</v>
      </c>
      <c r="O34" s="3">
        <v>22.8508</v>
      </c>
      <c r="P34" s="3">
        <v>26.498799999999999</v>
      </c>
      <c r="Q34" s="3"/>
      <c r="R34" s="3">
        <v>1000</v>
      </c>
      <c r="S34" s="3"/>
      <c r="T34" s="3">
        <v>40</v>
      </c>
      <c r="U34" s="3">
        <f t="shared" si="0"/>
        <v>54.7</v>
      </c>
      <c r="V34" s="3">
        <v>90</v>
      </c>
      <c r="W34" s="3">
        <f t="shared" si="1"/>
        <v>550</v>
      </c>
      <c r="X34" s="3">
        <v>3.4</v>
      </c>
      <c r="Y34" s="3">
        <v>0.02</v>
      </c>
    </row>
    <row r="35" spans="1:26" x14ac:dyDescent="0.2">
      <c r="A35" s="10">
        <v>1</v>
      </c>
      <c r="B35" s="9" t="s">
        <v>45</v>
      </c>
      <c r="C35" s="9">
        <v>4</v>
      </c>
      <c r="D35" s="9" t="s">
        <v>22</v>
      </c>
      <c r="E35" s="9" t="s">
        <v>30</v>
      </c>
      <c r="F35" s="9">
        <v>203</v>
      </c>
      <c r="G35" s="9">
        <v>12</v>
      </c>
      <c r="H35" s="9">
        <v>0.41660000000000003</v>
      </c>
      <c r="I35" s="9">
        <v>1064</v>
      </c>
      <c r="J35" s="9">
        <v>118.5640664</v>
      </c>
      <c r="K35" s="3"/>
      <c r="L35" s="3"/>
      <c r="M35" s="3">
        <v>1</v>
      </c>
      <c r="N35" s="3">
        <v>12</v>
      </c>
      <c r="O35" s="3">
        <v>21.580200000000001</v>
      </c>
      <c r="P35" s="3">
        <v>21.426500000000001</v>
      </c>
      <c r="Q35" s="3"/>
      <c r="R35" s="3">
        <v>1000</v>
      </c>
      <c r="S35" s="3"/>
      <c r="T35" s="3">
        <v>40</v>
      </c>
      <c r="U35" s="3">
        <f t="shared" si="0"/>
        <v>54.7</v>
      </c>
      <c r="V35" s="3">
        <v>90</v>
      </c>
      <c r="W35" s="3">
        <f t="shared" si="1"/>
        <v>550</v>
      </c>
      <c r="X35" s="3">
        <v>4.87</v>
      </c>
      <c r="Y35" s="3">
        <v>0.03</v>
      </c>
    </row>
    <row r="36" spans="1:26" x14ac:dyDescent="0.2">
      <c r="A36" s="10">
        <v>1</v>
      </c>
      <c r="B36" s="9" t="s">
        <v>42</v>
      </c>
      <c r="C36" s="9">
        <v>4</v>
      </c>
      <c r="D36" s="9" t="s">
        <v>33</v>
      </c>
      <c r="E36" s="9" t="s">
        <v>34</v>
      </c>
      <c r="F36" s="9">
        <v>690</v>
      </c>
      <c r="G36" s="9">
        <v>17.75</v>
      </c>
      <c r="H36" s="9">
        <v>0.875</v>
      </c>
      <c r="I36" s="9">
        <v>953</v>
      </c>
      <c r="J36" s="9">
        <v>121.4549265</v>
      </c>
      <c r="K36" s="3"/>
      <c r="L36" s="3"/>
      <c r="M36" s="3">
        <v>1</v>
      </c>
      <c r="N36" s="3">
        <v>2</v>
      </c>
      <c r="O36" s="3">
        <v>24.048200000000001</v>
      </c>
      <c r="P36" s="3">
        <v>33.673099999999998</v>
      </c>
      <c r="Q36" s="3"/>
      <c r="R36" s="3">
        <v>5000</v>
      </c>
      <c r="S36" s="3"/>
      <c r="T36" s="3">
        <v>35</v>
      </c>
      <c r="U36" s="3">
        <f t="shared" ref="U36:U60" si="2">T36+14.7</f>
        <v>49.7</v>
      </c>
      <c r="V36" s="3">
        <v>80</v>
      </c>
      <c r="W36" s="3">
        <f t="shared" ref="W36:W60" si="3">V36+460</f>
        <v>540</v>
      </c>
      <c r="X36" s="3">
        <v>4.25</v>
      </c>
      <c r="Y36" s="3">
        <v>0.03</v>
      </c>
    </row>
    <row r="37" spans="1:26" x14ac:dyDescent="0.2">
      <c r="A37" s="10">
        <v>1</v>
      </c>
      <c r="B37" s="9" t="s">
        <v>40</v>
      </c>
      <c r="C37" s="9">
        <v>4</v>
      </c>
      <c r="D37" s="9" t="s">
        <v>33</v>
      </c>
      <c r="E37" s="9" t="s">
        <v>39</v>
      </c>
      <c r="F37" s="9">
        <v>1004</v>
      </c>
      <c r="G37" s="9">
        <v>20.5</v>
      </c>
      <c r="H37" s="9">
        <v>1</v>
      </c>
      <c r="I37" s="9">
        <v>820</v>
      </c>
      <c r="J37" s="9">
        <v>118.262</v>
      </c>
      <c r="K37" s="3"/>
      <c r="L37" s="3"/>
      <c r="M37" s="3">
        <v>1</v>
      </c>
      <c r="N37" s="3">
        <v>2</v>
      </c>
      <c r="O37" s="3">
        <v>24.050799999999999</v>
      </c>
      <c r="P37" s="3">
        <v>33.680399999999999</v>
      </c>
      <c r="Q37" s="3"/>
      <c r="R37" s="3">
        <v>5000</v>
      </c>
      <c r="S37" s="3"/>
      <c r="T37" s="3">
        <v>35</v>
      </c>
      <c r="U37" s="3">
        <f t="shared" si="2"/>
        <v>49.7</v>
      </c>
      <c r="V37" s="3">
        <v>80</v>
      </c>
      <c r="W37" s="3">
        <f t="shared" si="3"/>
        <v>540</v>
      </c>
      <c r="X37" s="3">
        <v>3.65</v>
      </c>
      <c r="Y37" s="3">
        <v>0.02</v>
      </c>
    </row>
    <row r="38" spans="1:26" x14ac:dyDescent="0.2">
      <c r="A38" s="10">
        <v>1</v>
      </c>
      <c r="B38" s="9" t="s">
        <v>40</v>
      </c>
      <c r="C38" s="9">
        <v>4</v>
      </c>
      <c r="D38" s="9" t="s">
        <v>33</v>
      </c>
      <c r="E38" s="9" t="s">
        <v>39</v>
      </c>
      <c r="F38" s="9">
        <v>1004</v>
      </c>
      <c r="G38" s="9">
        <v>20.5</v>
      </c>
      <c r="H38" s="9">
        <v>1</v>
      </c>
      <c r="I38" s="9">
        <v>820</v>
      </c>
      <c r="J38" s="9">
        <v>118.262</v>
      </c>
      <c r="K38" s="3"/>
      <c r="L38" s="3"/>
      <c r="M38" s="3">
        <v>1</v>
      </c>
      <c r="N38" s="3">
        <v>2</v>
      </c>
      <c r="O38" s="3">
        <v>24.050799999999999</v>
      </c>
      <c r="P38" s="3">
        <v>33.680399999999999</v>
      </c>
      <c r="Q38" s="3"/>
      <c r="R38" s="3">
        <v>5000</v>
      </c>
      <c r="S38" s="3"/>
      <c r="T38" s="3">
        <v>35</v>
      </c>
      <c r="U38" s="3">
        <f t="shared" si="2"/>
        <v>49.7</v>
      </c>
      <c r="V38" s="3">
        <v>80</v>
      </c>
      <c r="W38" s="3">
        <f t="shared" si="3"/>
        <v>540</v>
      </c>
      <c r="X38" s="3">
        <v>41.67</v>
      </c>
      <c r="Y38" s="3">
        <v>0.25</v>
      </c>
    </row>
    <row r="39" spans="1:26" x14ac:dyDescent="0.2">
      <c r="A39" s="10">
        <v>1</v>
      </c>
      <c r="B39" s="9" t="s">
        <v>37</v>
      </c>
      <c r="C39" s="9">
        <v>4</v>
      </c>
      <c r="D39" s="9" t="s">
        <v>33</v>
      </c>
      <c r="E39" s="9" t="s">
        <v>38</v>
      </c>
      <c r="F39" s="9">
        <v>1035</v>
      </c>
      <c r="G39" s="9">
        <v>20.5</v>
      </c>
      <c r="H39" s="9">
        <v>1</v>
      </c>
      <c r="I39" s="9">
        <v>975</v>
      </c>
      <c r="J39" s="9">
        <v>240.37</v>
      </c>
      <c r="K39" s="3"/>
      <c r="L39" s="3"/>
      <c r="M39" s="3">
        <v>1</v>
      </c>
      <c r="N39" s="3">
        <v>2</v>
      </c>
      <c r="O39" s="3">
        <v>24.054300000000001</v>
      </c>
      <c r="P39" s="3">
        <v>33.690100000000001</v>
      </c>
      <c r="Q39" s="3"/>
      <c r="R39" s="3">
        <v>5000</v>
      </c>
      <c r="S39" s="3"/>
      <c r="T39" s="3">
        <v>35</v>
      </c>
      <c r="U39" s="3">
        <f t="shared" si="2"/>
        <v>49.7</v>
      </c>
      <c r="V39" s="3">
        <v>80</v>
      </c>
      <c r="W39" s="3">
        <f t="shared" si="3"/>
        <v>540</v>
      </c>
      <c r="X39" s="3">
        <v>41.67</v>
      </c>
      <c r="Y39" s="3">
        <v>0.25</v>
      </c>
    </row>
    <row r="40" spans="1:26" x14ac:dyDescent="0.2">
      <c r="A40" s="10">
        <v>1</v>
      </c>
      <c r="B40" s="9" t="s">
        <v>37</v>
      </c>
      <c r="C40" s="9">
        <v>4</v>
      </c>
      <c r="D40" s="9" t="s">
        <v>33</v>
      </c>
      <c r="E40" s="9" t="s">
        <v>38</v>
      </c>
      <c r="F40" s="9">
        <v>1035</v>
      </c>
      <c r="G40" s="9">
        <v>20.5</v>
      </c>
      <c r="H40" s="9">
        <v>1</v>
      </c>
      <c r="I40" s="9">
        <v>975</v>
      </c>
      <c r="J40" s="9">
        <v>240.37</v>
      </c>
      <c r="K40" s="3"/>
      <c r="L40" s="3"/>
      <c r="M40" s="3">
        <v>1</v>
      </c>
      <c r="N40" s="3">
        <v>2</v>
      </c>
      <c r="O40" s="3">
        <v>24.048151499999999</v>
      </c>
      <c r="P40" s="3">
        <v>33.673078390000001</v>
      </c>
      <c r="Q40" s="3"/>
      <c r="R40" s="3">
        <v>5000</v>
      </c>
      <c r="S40" s="3"/>
      <c r="T40" s="3">
        <v>35</v>
      </c>
      <c r="U40" s="3">
        <f t="shared" si="2"/>
        <v>49.7</v>
      </c>
      <c r="V40" s="3">
        <v>80</v>
      </c>
      <c r="W40" s="3">
        <f t="shared" si="3"/>
        <v>540</v>
      </c>
      <c r="X40" s="3">
        <v>41.67</v>
      </c>
      <c r="Y40" s="3">
        <v>0.25</v>
      </c>
    </row>
    <row r="41" spans="1:26" x14ac:dyDescent="0.2">
      <c r="A41" s="10">
        <v>1</v>
      </c>
      <c r="B41" s="9" t="s">
        <v>37</v>
      </c>
      <c r="C41" s="9">
        <v>4</v>
      </c>
      <c r="D41" s="9" t="s">
        <v>33</v>
      </c>
      <c r="E41" s="9" t="s">
        <v>38</v>
      </c>
      <c r="F41" s="9">
        <v>1035</v>
      </c>
      <c r="G41" s="9">
        <v>20.5</v>
      </c>
      <c r="H41" s="9">
        <v>1</v>
      </c>
      <c r="I41" s="9">
        <v>975</v>
      </c>
      <c r="J41" s="9">
        <v>240.34700000000001</v>
      </c>
      <c r="K41" s="3"/>
      <c r="L41" s="3"/>
      <c r="M41" s="3">
        <v>1</v>
      </c>
      <c r="N41" s="3">
        <v>2</v>
      </c>
      <c r="O41" s="3">
        <v>24.048200000000001</v>
      </c>
      <c r="P41" s="3">
        <v>33.673299999999998</v>
      </c>
      <c r="Q41" s="3"/>
      <c r="R41" s="3">
        <v>5000</v>
      </c>
      <c r="S41" s="3"/>
      <c r="T41" s="3">
        <v>35</v>
      </c>
      <c r="U41" s="3">
        <f t="shared" si="2"/>
        <v>49.7</v>
      </c>
      <c r="V41" s="3">
        <v>80</v>
      </c>
      <c r="W41" s="3">
        <f t="shared" si="3"/>
        <v>540</v>
      </c>
      <c r="X41" s="3">
        <v>41.67</v>
      </c>
      <c r="Y41" s="3">
        <v>0.25</v>
      </c>
    </row>
    <row r="42" spans="1:26" x14ac:dyDescent="0.2">
      <c r="A42" s="10">
        <v>1</v>
      </c>
      <c r="B42" s="9" t="s">
        <v>52</v>
      </c>
      <c r="C42" s="9">
        <v>4</v>
      </c>
      <c r="D42" s="9" t="s">
        <v>22</v>
      </c>
      <c r="E42" s="9" t="s">
        <v>53</v>
      </c>
      <c r="F42" s="9">
        <v>1265</v>
      </c>
      <c r="G42" s="9">
        <v>20.5</v>
      </c>
      <c r="H42" s="9">
        <v>1</v>
      </c>
      <c r="I42" s="9">
        <v>868</v>
      </c>
      <c r="J42" s="9">
        <v>240.37</v>
      </c>
      <c r="K42" s="3"/>
      <c r="L42" s="3"/>
      <c r="M42" s="3">
        <v>1</v>
      </c>
      <c r="N42" s="3">
        <v>2</v>
      </c>
      <c r="O42" s="3">
        <v>24.050799999999999</v>
      </c>
      <c r="P42" s="3">
        <v>33.680399999999999</v>
      </c>
      <c r="Q42" s="3"/>
      <c r="R42" s="3">
        <v>5000</v>
      </c>
      <c r="S42" s="3"/>
      <c r="T42" s="3">
        <v>35</v>
      </c>
      <c r="U42" s="3">
        <f t="shared" si="2"/>
        <v>49.7</v>
      </c>
      <c r="V42" s="3">
        <v>80</v>
      </c>
      <c r="W42" s="3">
        <f t="shared" si="3"/>
        <v>540</v>
      </c>
      <c r="X42" s="3">
        <v>41.67</v>
      </c>
      <c r="Y42" s="3">
        <v>0.25</v>
      </c>
    </row>
    <row r="43" spans="1:26" x14ac:dyDescent="0.2">
      <c r="A43" s="10">
        <v>1</v>
      </c>
      <c r="B43" s="9" t="s">
        <v>35</v>
      </c>
      <c r="C43" s="9">
        <v>4</v>
      </c>
      <c r="D43" s="9" t="s">
        <v>33</v>
      </c>
      <c r="E43" s="9" t="s">
        <v>36</v>
      </c>
      <c r="F43" s="9">
        <v>1340</v>
      </c>
      <c r="G43" s="9">
        <v>15.41</v>
      </c>
      <c r="H43" s="9">
        <v>0.83</v>
      </c>
      <c r="I43" s="9">
        <v>904</v>
      </c>
      <c r="J43" s="9">
        <v>240.37</v>
      </c>
      <c r="K43" s="3"/>
      <c r="L43" s="3"/>
      <c r="M43" s="3">
        <v>1</v>
      </c>
      <c r="N43" s="3">
        <v>2</v>
      </c>
      <c r="O43" s="3">
        <v>24.048200000000001</v>
      </c>
      <c r="P43" s="3">
        <v>33.673099999999998</v>
      </c>
      <c r="Q43" s="3"/>
      <c r="R43" s="3">
        <v>5000</v>
      </c>
      <c r="S43" s="3"/>
      <c r="T43" s="3">
        <v>35</v>
      </c>
      <c r="U43" s="3">
        <f t="shared" si="2"/>
        <v>49.7</v>
      </c>
      <c r="V43" s="3">
        <v>80</v>
      </c>
      <c r="W43" s="3">
        <f t="shared" si="3"/>
        <v>540</v>
      </c>
      <c r="X43" s="3">
        <v>768.23</v>
      </c>
      <c r="Y43" s="3">
        <v>0.38</v>
      </c>
    </row>
    <row r="44" spans="1:26" x14ac:dyDescent="0.2">
      <c r="A44" s="10">
        <v>1</v>
      </c>
      <c r="B44" s="9" t="s">
        <v>50</v>
      </c>
      <c r="C44" s="9">
        <v>4</v>
      </c>
      <c r="D44" s="9" t="s">
        <v>22</v>
      </c>
      <c r="E44" s="9" t="s">
        <v>51</v>
      </c>
      <c r="F44" s="9">
        <v>145</v>
      </c>
      <c r="G44" s="9"/>
      <c r="H44" s="9"/>
      <c r="I44" s="9"/>
      <c r="J44" s="9"/>
      <c r="K44" s="3"/>
      <c r="L44" s="3"/>
      <c r="M44" s="3">
        <v>4</v>
      </c>
      <c r="N44" s="3">
        <v>24</v>
      </c>
      <c r="O44" s="3">
        <v>19.972300000000001</v>
      </c>
      <c r="P44" s="3">
        <v>0.1623</v>
      </c>
      <c r="Q44" s="3"/>
      <c r="R44" s="3">
        <v>14000</v>
      </c>
      <c r="S44" s="3"/>
      <c r="T44" s="3">
        <v>30</v>
      </c>
      <c r="U44" s="3">
        <f t="shared" si="2"/>
        <v>44.7</v>
      </c>
      <c r="V44" s="3">
        <v>70</v>
      </c>
      <c r="W44" s="3">
        <f t="shared" si="3"/>
        <v>530</v>
      </c>
      <c r="X44" s="3">
        <v>29.55</v>
      </c>
      <c r="Y44" s="3">
        <v>0.35</v>
      </c>
      <c r="Z44" t="s">
        <v>95</v>
      </c>
    </row>
    <row r="45" spans="1:26" x14ac:dyDescent="0.2">
      <c r="A45" s="10">
        <v>2</v>
      </c>
      <c r="B45" s="9" t="s">
        <v>68</v>
      </c>
      <c r="C45" s="9">
        <v>4</v>
      </c>
      <c r="D45" s="9" t="s">
        <v>33</v>
      </c>
      <c r="E45" s="9" t="s">
        <v>69</v>
      </c>
      <c r="F45" s="9">
        <v>6.5</v>
      </c>
      <c r="G45" s="9">
        <v>2</v>
      </c>
      <c r="H45" s="9">
        <v>0.15</v>
      </c>
      <c r="I45" s="9">
        <v>730</v>
      </c>
      <c r="J45" s="9">
        <v>10.56</v>
      </c>
      <c r="K45" s="3"/>
      <c r="L45" s="3"/>
      <c r="M45" s="3">
        <v>1</v>
      </c>
      <c r="N45" s="3">
        <v>12</v>
      </c>
      <c r="O45" s="3">
        <v>21.6099</v>
      </c>
      <c r="P45" s="3">
        <v>19.212499999999999</v>
      </c>
      <c r="Q45" s="3" t="s">
        <v>61</v>
      </c>
      <c r="R45" s="3"/>
      <c r="S45" s="3">
        <v>3808.4</v>
      </c>
      <c r="T45" s="3"/>
      <c r="U45" s="3">
        <f t="shared" si="2"/>
        <v>14.7</v>
      </c>
      <c r="V45" s="3"/>
      <c r="W45" s="3">
        <f t="shared" si="3"/>
        <v>460</v>
      </c>
      <c r="X45" s="3"/>
      <c r="Y45" s="3"/>
    </row>
    <row r="46" spans="1:26" x14ac:dyDescent="0.2">
      <c r="A46" s="10">
        <v>1</v>
      </c>
      <c r="B46" s="9" t="s">
        <v>68</v>
      </c>
      <c r="C46" s="9">
        <v>4</v>
      </c>
      <c r="D46" s="9" t="s">
        <v>33</v>
      </c>
      <c r="E46" s="9" t="s">
        <v>69</v>
      </c>
      <c r="F46" s="9">
        <v>7</v>
      </c>
      <c r="G46" s="9">
        <v>2</v>
      </c>
      <c r="H46" s="9">
        <v>0.15</v>
      </c>
      <c r="I46" s="9">
        <v>730</v>
      </c>
      <c r="J46" s="9">
        <v>11.2</v>
      </c>
      <c r="K46" s="3"/>
      <c r="L46" s="3"/>
      <c r="M46" s="3">
        <v>1</v>
      </c>
      <c r="N46" s="3">
        <v>50</v>
      </c>
      <c r="O46" s="3">
        <v>18.600000000000001</v>
      </c>
      <c r="P46" s="3">
        <v>19.9163</v>
      </c>
      <c r="Q46" s="3" t="s">
        <v>61</v>
      </c>
      <c r="R46" s="3"/>
      <c r="S46" s="3">
        <v>1024</v>
      </c>
      <c r="T46" s="3"/>
      <c r="U46" s="3">
        <f t="shared" si="2"/>
        <v>14.7</v>
      </c>
      <c r="V46" s="3"/>
      <c r="W46" s="3">
        <f t="shared" si="3"/>
        <v>460</v>
      </c>
      <c r="X46" s="3"/>
      <c r="Y46" s="3"/>
    </row>
    <row r="47" spans="1:26" x14ac:dyDescent="0.2">
      <c r="A47" s="10">
        <v>1</v>
      </c>
      <c r="B47" s="9" t="s">
        <v>66</v>
      </c>
      <c r="C47" s="9">
        <v>4</v>
      </c>
      <c r="D47" s="9" t="s">
        <v>22</v>
      </c>
      <c r="E47" s="9" t="s">
        <v>67</v>
      </c>
      <c r="F47" s="9">
        <v>13</v>
      </c>
      <c r="G47" s="9">
        <v>7.63</v>
      </c>
      <c r="H47" s="9">
        <v>0.17</v>
      </c>
      <c r="I47" s="9">
        <v>1300</v>
      </c>
      <c r="J47" s="9">
        <v>73.81</v>
      </c>
      <c r="K47" s="3"/>
      <c r="L47" s="3"/>
      <c r="M47" s="3">
        <v>1</v>
      </c>
      <c r="N47" s="3">
        <v>12</v>
      </c>
      <c r="O47" s="3">
        <v>21.5928</v>
      </c>
      <c r="P47" s="3">
        <v>19.227699999999999</v>
      </c>
      <c r="Q47" s="3" t="s">
        <v>61</v>
      </c>
      <c r="R47" s="3"/>
      <c r="S47" s="3">
        <v>3808.42</v>
      </c>
      <c r="T47" s="3"/>
      <c r="U47" s="3">
        <f t="shared" si="2"/>
        <v>14.7</v>
      </c>
      <c r="V47" s="3"/>
      <c r="W47" s="3">
        <f t="shared" si="3"/>
        <v>460</v>
      </c>
      <c r="X47" s="3"/>
      <c r="Y47" s="3"/>
    </row>
    <row r="48" spans="1:26" x14ac:dyDescent="0.2">
      <c r="A48" s="10">
        <v>1</v>
      </c>
      <c r="B48" s="9" t="s">
        <v>64</v>
      </c>
      <c r="C48" s="9">
        <v>4</v>
      </c>
      <c r="D48" s="9" t="s">
        <v>22</v>
      </c>
      <c r="E48" s="9" t="s">
        <v>65</v>
      </c>
      <c r="F48" s="9">
        <v>24.5</v>
      </c>
      <c r="G48" s="9">
        <v>7.92</v>
      </c>
      <c r="H48" s="9">
        <v>0.13</v>
      </c>
      <c r="I48" s="9">
        <v>1275</v>
      </c>
      <c r="J48" s="9">
        <v>285.20999999999998</v>
      </c>
      <c r="K48" s="3"/>
      <c r="L48" s="3"/>
      <c r="M48" s="3">
        <v>1</v>
      </c>
      <c r="N48" s="3">
        <v>12</v>
      </c>
      <c r="O48" s="3">
        <v>21.576699999999999</v>
      </c>
      <c r="P48" s="3">
        <v>19.242100000000001</v>
      </c>
      <c r="Q48" s="3" t="s">
        <v>61</v>
      </c>
      <c r="R48" s="3"/>
      <c r="S48" s="3">
        <v>3808.4</v>
      </c>
      <c r="T48" s="3"/>
      <c r="U48" s="3">
        <f t="shared" si="2"/>
        <v>14.7</v>
      </c>
      <c r="V48" s="3"/>
      <c r="W48" s="3">
        <f t="shared" si="3"/>
        <v>460</v>
      </c>
      <c r="X48" s="3">
        <v>36.99</v>
      </c>
      <c r="Y48" s="3">
        <v>0.44</v>
      </c>
    </row>
    <row r="49" spans="1:26" x14ac:dyDescent="0.2">
      <c r="A49" s="10">
        <v>1</v>
      </c>
      <c r="B49" s="9" t="s">
        <v>64</v>
      </c>
      <c r="C49" s="9">
        <v>4</v>
      </c>
      <c r="D49" s="9" t="s">
        <v>22</v>
      </c>
      <c r="E49" s="9" t="s">
        <v>65</v>
      </c>
      <c r="F49" s="9">
        <v>24.5</v>
      </c>
      <c r="G49" s="9">
        <v>7.92</v>
      </c>
      <c r="H49" s="9">
        <v>0.13</v>
      </c>
      <c r="I49" s="9">
        <v>1275</v>
      </c>
      <c r="J49" s="9">
        <v>285.20999999999998</v>
      </c>
      <c r="K49" s="3"/>
      <c r="L49" s="3"/>
      <c r="M49" s="3">
        <v>1</v>
      </c>
      <c r="N49" s="3">
        <v>12</v>
      </c>
      <c r="O49" s="3">
        <v>21.5763</v>
      </c>
      <c r="P49" s="3">
        <v>19.2424</v>
      </c>
      <c r="Q49" s="3" t="s">
        <v>61</v>
      </c>
      <c r="R49" s="3"/>
      <c r="S49" s="3">
        <v>3808.4</v>
      </c>
      <c r="T49" s="3"/>
      <c r="U49" s="3">
        <f t="shared" si="2"/>
        <v>14.7</v>
      </c>
      <c r="V49" s="3"/>
      <c r="W49" s="3">
        <f t="shared" si="3"/>
        <v>460</v>
      </c>
      <c r="X49" s="3">
        <v>5.22</v>
      </c>
      <c r="Y49" s="3">
        <v>0.03</v>
      </c>
    </row>
    <row r="50" spans="1:26" x14ac:dyDescent="0.2">
      <c r="A50" s="10">
        <v>1</v>
      </c>
      <c r="B50" s="9" t="s">
        <v>64</v>
      </c>
      <c r="C50" s="9">
        <v>4</v>
      </c>
      <c r="D50" s="9" t="s">
        <v>22</v>
      </c>
      <c r="E50" s="9" t="s">
        <v>65</v>
      </c>
      <c r="F50" s="9">
        <v>24.5</v>
      </c>
      <c r="G50" s="9">
        <v>7.92</v>
      </c>
      <c r="H50" s="9">
        <v>0.13</v>
      </c>
      <c r="I50" s="9">
        <v>1275</v>
      </c>
      <c r="J50" s="9">
        <v>285.20999999999998</v>
      </c>
      <c r="K50" s="3"/>
      <c r="L50" s="3"/>
      <c r="M50" s="3">
        <v>1</v>
      </c>
      <c r="N50" s="3">
        <v>12</v>
      </c>
      <c r="O50" s="3">
        <v>21.7121</v>
      </c>
      <c r="P50" s="3">
        <v>19.122</v>
      </c>
      <c r="Q50" s="3" t="s">
        <v>61</v>
      </c>
      <c r="R50" s="3"/>
      <c r="S50" s="3">
        <v>3808.4</v>
      </c>
      <c r="T50" s="3"/>
      <c r="U50" s="3">
        <f t="shared" si="2"/>
        <v>14.7</v>
      </c>
      <c r="V50" s="3"/>
      <c r="W50" s="3">
        <f t="shared" si="3"/>
        <v>460</v>
      </c>
      <c r="X50" s="3">
        <v>2.7</v>
      </c>
      <c r="Y50" s="3">
        <v>0.02</v>
      </c>
    </row>
    <row r="51" spans="1:26" x14ac:dyDescent="0.2">
      <c r="A51" s="10">
        <v>1</v>
      </c>
      <c r="B51" s="9" t="s">
        <v>64</v>
      </c>
      <c r="C51" s="9">
        <v>4</v>
      </c>
      <c r="D51" s="9" t="s">
        <v>22</v>
      </c>
      <c r="E51" s="9" t="s">
        <v>65</v>
      </c>
      <c r="F51" s="9">
        <v>24.5</v>
      </c>
      <c r="G51" s="9">
        <v>7.92</v>
      </c>
      <c r="H51" s="9">
        <v>0.13</v>
      </c>
      <c r="I51" s="9">
        <v>1275</v>
      </c>
      <c r="J51" s="9">
        <v>285.20999999999998</v>
      </c>
      <c r="K51" s="3"/>
      <c r="L51" s="3"/>
      <c r="M51" s="3">
        <v>1</v>
      </c>
      <c r="N51" s="3">
        <v>12</v>
      </c>
      <c r="O51" s="3">
        <v>23.208300000000001</v>
      </c>
      <c r="P51" s="3">
        <v>28.738199999999999</v>
      </c>
      <c r="Q51" s="3" t="s">
        <v>61</v>
      </c>
      <c r="R51" s="3"/>
      <c r="S51" s="3">
        <v>2370.71</v>
      </c>
      <c r="T51" s="3"/>
      <c r="U51" s="3">
        <f t="shared" si="2"/>
        <v>14.7</v>
      </c>
      <c r="V51" s="3"/>
      <c r="W51" s="3">
        <f t="shared" si="3"/>
        <v>460</v>
      </c>
      <c r="X51" s="3">
        <v>9.6199999999999992</v>
      </c>
      <c r="Y51" s="3">
        <v>0.06</v>
      </c>
    </row>
    <row r="52" spans="1:26" x14ac:dyDescent="0.2">
      <c r="A52" s="10">
        <v>1</v>
      </c>
      <c r="B52" s="9" t="s">
        <v>64</v>
      </c>
      <c r="C52" s="9">
        <v>4</v>
      </c>
      <c r="D52" s="9" t="s">
        <v>22</v>
      </c>
      <c r="E52" s="9" t="s">
        <v>65</v>
      </c>
      <c r="F52" s="9">
        <v>25</v>
      </c>
      <c r="G52" s="9">
        <v>7.92</v>
      </c>
      <c r="H52" s="9">
        <v>0.13</v>
      </c>
      <c r="I52" s="9">
        <v>1275</v>
      </c>
      <c r="J52" s="9">
        <v>285.20999999999998</v>
      </c>
      <c r="K52" s="3"/>
      <c r="L52" s="3"/>
      <c r="M52" s="3">
        <v>1</v>
      </c>
      <c r="N52" s="3">
        <v>12</v>
      </c>
      <c r="O52" s="3">
        <v>21.69</v>
      </c>
      <c r="P52" s="3">
        <v>19.14</v>
      </c>
      <c r="Q52" s="3" t="s">
        <v>61</v>
      </c>
      <c r="R52" s="3"/>
      <c r="S52" s="3">
        <v>3808.42</v>
      </c>
      <c r="T52" s="3"/>
      <c r="U52" s="3">
        <f t="shared" si="2"/>
        <v>14.7</v>
      </c>
      <c r="V52" s="3"/>
      <c r="W52" s="3">
        <f t="shared" si="3"/>
        <v>460</v>
      </c>
      <c r="X52" s="3">
        <v>3.61</v>
      </c>
      <c r="Y52" s="3">
        <v>0.02</v>
      </c>
    </row>
    <row r="53" spans="1:26" ht="32" x14ac:dyDescent="0.2">
      <c r="A53" s="10">
        <v>1</v>
      </c>
      <c r="B53" s="9" t="s">
        <v>92</v>
      </c>
      <c r="C53" s="9">
        <v>4</v>
      </c>
      <c r="D53" s="9" t="s">
        <v>22</v>
      </c>
      <c r="E53" s="9" t="s">
        <v>93</v>
      </c>
      <c r="F53" s="9">
        <v>25</v>
      </c>
      <c r="G53" s="9">
        <v>7.92</v>
      </c>
      <c r="H53" s="9">
        <v>0.13</v>
      </c>
      <c r="I53" s="9">
        <v>1275</v>
      </c>
      <c r="J53" s="9">
        <v>285.20999999999998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>
        <f t="shared" si="2"/>
        <v>14.7</v>
      </c>
      <c r="V53" s="3"/>
      <c r="W53" s="3">
        <f t="shared" si="3"/>
        <v>460</v>
      </c>
      <c r="X53" s="3">
        <v>41.67</v>
      </c>
      <c r="Y53" s="3">
        <v>0.25</v>
      </c>
      <c r="Z53" s="5" t="s">
        <v>94</v>
      </c>
    </row>
    <row r="54" spans="1:26" x14ac:dyDescent="0.2">
      <c r="A54" s="10">
        <v>1</v>
      </c>
      <c r="B54" s="9" t="s">
        <v>72</v>
      </c>
      <c r="C54" s="9">
        <v>2</v>
      </c>
      <c r="D54" s="9"/>
      <c r="E54" s="9" t="s">
        <v>73</v>
      </c>
      <c r="F54" s="9">
        <v>40</v>
      </c>
      <c r="G54" s="9">
        <v>11.42</v>
      </c>
      <c r="H54" s="9">
        <v>0.5</v>
      </c>
      <c r="I54" s="9">
        <v>565</v>
      </c>
      <c r="J54" s="9">
        <v>32.26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>
        <f t="shared" si="2"/>
        <v>14.7</v>
      </c>
      <c r="V54" s="3"/>
      <c r="W54" s="3">
        <f t="shared" si="3"/>
        <v>460</v>
      </c>
      <c r="X54" s="3"/>
      <c r="Y54" s="3"/>
    </row>
    <row r="55" spans="1:26" x14ac:dyDescent="0.2">
      <c r="A55" s="10">
        <v>2</v>
      </c>
      <c r="B55" s="9" t="s">
        <v>84</v>
      </c>
      <c r="C55" s="9">
        <v>4</v>
      </c>
      <c r="D55" s="9" t="s">
        <v>22</v>
      </c>
      <c r="E55" s="9" t="s">
        <v>85</v>
      </c>
      <c r="F55" s="9">
        <v>46</v>
      </c>
      <c r="G55" s="9"/>
      <c r="H55" s="9"/>
      <c r="I55" s="9"/>
      <c r="J55" s="9"/>
      <c r="K55" s="3"/>
      <c r="L55" s="3"/>
      <c r="M55" s="3"/>
      <c r="N55" s="3"/>
      <c r="O55" s="3"/>
      <c r="P55" s="3"/>
      <c r="Q55" s="3"/>
      <c r="R55" s="3"/>
      <c r="S55" s="3"/>
      <c r="T55" s="3"/>
      <c r="U55" s="3">
        <f t="shared" si="2"/>
        <v>14.7</v>
      </c>
      <c r="V55" s="3"/>
      <c r="W55" s="3">
        <f t="shared" si="3"/>
        <v>460</v>
      </c>
      <c r="X55" s="3">
        <v>768.23</v>
      </c>
      <c r="Y55" s="3">
        <v>0.38</v>
      </c>
      <c r="Z55" t="s">
        <v>96</v>
      </c>
    </row>
    <row r="56" spans="1:26" ht="32" x14ac:dyDescent="0.2">
      <c r="A56" s="10">
        <v>1</v>
      </c>
      <c r="B56" s="9" t="s">
        <v>80</v>
      </c>
      <c r="C56" s="9">
        <v>2</v>
      </c>
      <c r="D56" s="9"/>
      <c r="E56" s="9" t="s">
        <v>81</v>
      </c>
      <c r="F56" s="9">
        <v>58</v>
      </c>
      <c r="G56" s="9"/>
      <c r="H56" s="9"/>
      <c r="I56" s="9"/>
      <c r="J56" s="9"/>
      <c r="K56" s="3"/>
      <c r="L56" s="3"/>
      <c r="M56" s="3"/>
      <c r="N56" s="3"/>
      <c r="O56" s="3"/>
      <c r="P56" s="3"/>
      <c r="Q56" s="3"/>
      <c r="R56" s="3"/>
      <c r="S56" s="3"/>
      <c r="T56" s="3"/>
      <c r="U56" s="3">
        <f t="shared" si="2"/>
        <v>14.7</v>
      </c>
      <c r="V56" s="3"/>
      <c r="W56" s="3">
        <f t="shared" si="3"/>
        <v>460</v>
      </c>
      <c r="X56" s="3">
        <v>10</v>
      </c>
      <c r="Y56" s="3">
        <v>0.25</v>
      </c>
      <c r="Z56" s="5" t="s">
        <v>94</v>
      </c>
    </row>
    <row r="57" spans="1:26" x14ac:dyDescent="0.2">
      <c r="A57" s="10">
        <v>2</v>
      </c>
      <c r="B57" s="9" t="s">
        <v>70</v>
      </c>
      <c r="C57" s="9">
        <v>2</v>
      </c>
      <c r="D57" s="9"/>
      <c r="E57" s="9" t="s">
        <v>71</v>
      </c>
      <c r="F57" s="9">
        <v>65</v>
      </c>
      <c r="G57" s="9">
        <v>7.58</v>
      </c>
      <c r="H57" s="9">
        <v>0.33</v>
      </c>
      <c r="I57" s="9">
        <v>900</v>
      </c>
      <c r="J57" s="9">
        <v>119.37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>
        <f t="shared" si="2"/>
        <v>14.7</v>
      </c>
      <c r="V57" s="3"/>
      <c r="W57" s="3">
        <f t="shared" si="3"/>
        <v>460</v>
      </c>
      <c r="X57" s="3"/>
      <c r="Y57" s="3"/>
    </row>
    <row r="58" spans="1:26" ht="32" x14ac:dyDescent="0.2">
      <c r="A58" s="10">
        <v>1</v>
      </c>
      <c r="B58" s="9" t="s">
        <v>70</v>
      </c>
      <c r="C58" s="9">
        <v>2</v>
      </c>
      <c r="D58" s="9"/>
      <c r="E58" s="9" t="s">
        <v>71</v>
      </c>
      <c r="F58" s="9">
        <v>65</v>
      </c>
      <c r="G58" s="9">
        <v>7.58</v>
      </c>
      <c r="H58" s="9">
        <v>0.33</v>
      </c>
      <c r="I58" s="9">
        <v>900</v>
      </c>
      <c r="J58" s="9">
        <v>23.26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>
        <f t="shared" si="2"/>
        <v>14.7</v>
      </c>
      <c r="V58" s="3"/>
      <c r="W58" s="3">
        <f t="shared" si="3"/>
        <v>460</v>
      </c>
      <c r="X58" s="3">
        <v>41.67</v>
      </c>
      <c r="Y58" s="3">
        <v>0.25</v>
      </c>
      <c r="Z58" s="5" t="s">
        <v>94</v>
      </c>
    </row>
    <row r="59" spans="1:26" x14ac:dyDescent="0.2">
      <c r="A59" s="10">
        <v>1</v>
      </c>
      <c r="B59" s="9" t="s">
        <v>82</v>
      </c>
      <c r="C59" s="9">
        <v>2</v>
      </c>
      <c r="D59" s="9"/>
      <c r="E59" s="9" t="s">
        <v>83</v>
      </c>
      <c r="F59" s="9">
        <v>78</v>
      </c>
      <c r="G59" s="9"/>
      <c r="H59" s="9"/>
      <c r="I59" s="9"/>
      <c r="J59" s="9"/>
      <c r="K59" s="3"/>
      <c r="L59" s="3"/>
      <c r="M59" s="3"/>
      <c r="N59" s="3"/>
      <c r="O59" s="3"/>
      <c r="P59" s="3"/>
      <c r="Q59" s="3"/>
      <c r="R59" s="3"/>
      <c r="S59" s="3"/>
      <c r="T59" s="3"/>
      <c r="U59" s="3">
        <f t="shared" si="2"/>
        <v>14.7</v>
      </c>
      <c r="V59" s="3"/>
      <c r="W59" s="3">
        <f t="shared" si="3"/>
        <v>460</v>
      </c>
      <c r="X59" s="3"/>
      <c r="Y59" s="3"/>
    </row>
    <row r="60" spans="1:26" x14ac:dyDescent="0.2">
      <c r="A60" s="10">
        <v>1</v>
      </c>
      <c r="B60" s="9" t="s">
        <v>47</v>
      </c>
      <c r="C60" s="9">
        <v>4</v>
      </c>
      <c r="D60" s="9" t="s">
        <v>22</v>
      </c>
      <c r="E60" s="9" t="s">
        <v>48</v>
      </c>
      <c r="F60" s="9">
        <v>265</v>
      </c>
      <c r="G60" s="9">
        <v>13</v>
      </c>
      <c r="H60" s="9">
        <v>0.5</v>
      </c>
      <c r="I60" s="9">
        <v>1058</v>
      </c>
      <c r="J60" s="9">
        <v>88.87</v>
      </c>
      <c r="K60" s="3"/>
      <c r="L60" s="3"/>
      <c r="M60" s="3">
        <v>4</v>
      </c>
      <c r="N60" s="3">
        <v>36</v>
      </c>
      <c r="O60" s="3">
        <v>28.4732202</v>
      </c>
      <c r="P60" s="3">
        <v>44.0687</v>
      </c>
      <c r="Q60" s="3">
        <v>98</v>
      </c>
      <c r="R60" s="3"/>
      <c r="S60" s="3">
        <v>21250</v>
      </c>
      <c r="T60" s="3"/>
      <c r="U60" s="3">
        <f t="shared" si="2"/>
        <v>14.7</v>
      </c>
      <c r="V60" s="3"/>
      <c r="W60" s="3">
        <f t="shared" si="3"/>
        <v>460</v>
      </c>
      <c r="X60" s="3"/>
      <c r="Y60" s="3"/>
    </row>
  </sheetData>
  <autoFilter ref="A3:V60" xr:uid="{00000000-0009-0000-0000-000000000000}">
    <sortState xmlns:xlrd2="http://schemas.microsoft.com/office/spreadsheetml/2017/richdata2" ref="A4:V60">
      <sortCondition ref="R3:R60"/>
    </sortState>
  </autoFilter>
  <dataValidations count="2">
    <dataValidation type="list" allowBlank="1" showInputMessage="1" showErrorMessage="1" sqref="D43:D57 D4:D42 D58:D60" xr:uid="{00000000-0002-0000-0000-000000000000}">
      <formula1>"Rich, Lean"</formula1>
    </dataValidation>
    <dataValidation type="list" allowBlank="1" showInputMessage="1" showErrorMessage="1" sqref="C43:C57 C4:C42 C58:C60" xr:uid="{00000000-0002-0000-0000-000001000000}">
      <formula1>"2,4"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G60"/>
  <sheetViews>
    <sheetView topLeftCell="F1" zoomScale="70" zoomScaleNormal="70" workbookViewId="0">
      <selection activeCell="AE7" sqref="AE7:AF7"/>
    </sheetView>
  </sheetViews>
  <sheetFormatPr baseColWidth="10" defaultColWidth="8.83203125" defaultRowHeight="15" x14ac:dyDescent="0.2"/>
  <cols>
    <col min="1" max="1" width="15.6640625" customWidth="1"/>
    <col min="2" max="2" width="22.33203125" customWidth="1"/>
    <col min="3" max="5" width="27.6640625" customWidth="1"/>
    <col min="6" max="6" width="21" customWidth="1"/>
    <col min="7" max="17" width="21" hidden="1" customWidth="1"/>
    <col min="18" max="18" width="21" customWidth="1"/>
    <col min="19" max="19" width="18.5" customWidth="1"/>
    <col min="20" max="20" width="20.6640625" customWidth="1"/>
    <col min="21" max="22" width="18.5" customWidth="1"/>
    <col min="23" max="23" width="18.5" hidden="1" customWidth="1"/>
    <col min="24" max="25" width="23.6640625" hidden="1" customWidth="1"/>
    <col min="26" max="26" width="73.6640625" hidden="1" customWidth="1"/>
  </cols>
  <sheetData>
    <row r="1" spans="1:163" ht="71.25" customHeight="1" thickBot="1" x14ac:dyDescent="0.25">
      <c r="A1" s="11" t="s">
        <v>97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163" s="5" customFormat="1" ht="53.25" customHeight="1" x14ac:dyDescent="0.2">
      <c r="A2" s="7" t="s">
        <v>25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</v>
      </c>
      <c r="G2" s="1" t="s">
        <v>16</v>
      </c>
      <c r="H2" s="1" t="s">
        <v>15</v>
      </c>
      <c r="I2" s="1" t="s">
        <v>14</v>
      </c>
      <c r="J2" s="1" t="s">
        <v>13</v>
      </c>
      <c r="K2" s="1" t="s">
        <v>3</v>
      </c>
      <c r="L2" s="1" t="s">
        <v>4</v>
      </c>
      <c r="M2" s="1" t="s">
        <v>23</v>
      </c>
      <c r="N2" s="1" t="s">
        <v>26</v>
      </c>
      <c r="O2" s="1" t="s">
        <v>10</v>
      </c>
      <c r="P2" s="1" t="s">
        <v>11</v>
      </c>
      <c r="Q2" s="1" t="s">
        <v>12</v>
      </c>
      <c r="R2" s="1" t="s">
        <v>5</v>
      </c>
      <c r="S2" s="1" t="s">
        <v>0</v>
      </c>
      <c r="T2" s="6" t="s">
        <v>18</v>
      </c>
      <c r="U2" s="6" t="s">
        <v>19</v>
      </c>
      <c r="V2" s="6" t="s">
        <v>20</v>
      </c>
      <c r="W2" s="6" t="s">
        <v>21</v>
      </c>
      <c r="X2" s="2" t="s">
        <v>2</v>
      </c>
      <c r="Y2" s="2" t="s">
        <v>24</v>
      </c>
      <c r="Z2" s="4" t="s">
        <v>17</v>
      </c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</row>
    <row r="3" spans="1:163" s="8" customFormat="1" ht="17.25" customHeight="1" thickBo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</row>
    <row r="4" spans="1:163" ht="16" x14ac:dyDescent="0.2">
      <c r="A4" s="10">
        <v>1</v>
      </c>
      <c r="B4" s="9" t="s">
        <v>58</v>
      </c>
      <c r="C4" s="9">
        <v>4</v>
      </c>
      <c r="D4" s="9" t="s">
        <v>22</v>
      </c>
      <c r="E4" s="14" t="s">
        <v>59</v>
      </c>
      <c r="F4" s="19">
        <v>45</v>
      </c>
      <c r="G4" s="20">
        <v>6</v>
      </c>
      <c r="H4" s="20">
        <v>0.21</v>
      </c>
      <c r="I4" s="20"/>
      <c r="J4" s="20"/>
      <c r="K4" s="20"/>
      <c r="L4" s="20"/>
      <c r="M4" s="20">
        <v>1</v>
      </c>
      <c r="N4" s="20">
        <v>12</v>
      </c>
      <c r="O4" s="20">
        <v>21.97</v>
      </c>
      <c r="P4" s="20">
        <v>18.309999999999999</v>
      </c>
      <c r="Q4" s="20"/>
      <c r="R4" s="21">
        <v>66.75</v>
      </c>
      <c r="S4" s="15"/>
      <c r="T4" s="3">
        <v>120</v>
      </c>
      <c r="U4" s="3">
        <f t="shared" ref="U4:U35" si="0">T4+14.7</f>
        <v>134.69999999999999</v>
      </c>
      <c r="V4" s="3">
        <v>100</v>
      </c>
      <c r="W4" s="3">
        <f t="shared" ref="W4:W35" si="1">V4+460</f>
        <v>560</v>
      </c>
      <c r="X4" s="3">
        <v>0.96679999999999999</v>
      </c>
      <c r="Y4" s="3">
        <v>2.3199999999999998E-2</v>
      </c>
      <c r="Z4" s="5" t="s">
        <v>28</v>
      </c>
    </row>
    <row r="5" spans="1:163" x14ac:dyDescent="0.2">
      <c r="A5" s="10">
        <v>1</v>
      </c>
      <c r="B5" s="9" t="s">
        <v>62</v>
      </c>
      <c r="C5" s="9">
        <v>4</v>
      </c>
      <c r="D5" s="9" t="s">
        <v>22</v>
      </c>
      <c r="E5" s="14" t="s">
        <v>63</v>
      </c>
      <c r="F5" s="22">
        <v>95</v>
      </c>
      <c r="G5" s="23">
        <v>8</v>
      </c>
      <c r="H5" s="23">
        <v>0.33</v>
      </c>
      <c r="I5" s="23"/>
      <c r="J5" s="23"/>
      <c r="K5" s="23"/>
      <c r="L5" s="23"/>
      <c r="M5" s="23">
        <v>1</v>
      </c>
      <c r="N5" s="23">
        <v>12</v>
      </c>
      <c r="O5" s="23">
        <v>19.579999999999998</v>
      </c>
      <c r="P5" s="23">
        <v>9.57</v>
      </c>
      <c r="Q5" s="23" t="s">
        <v>61</v>
      </c>
      <c r="R5" s="24">
        <v>66.75</v>
      </c>
      <c r="S5" s="15"/>
      <c r="T5" s="3">
        <v>120</v>
      </c>
      <c r="U5" s="3">
        <f t="shared" si="0"/>
        <v>134.69999999999999</v>
      </c>
      <c r="V5" s="3">
        <v>100</v>
      </c>
      <c r="W5" s="3">
        <f t="shared" si="1"/>
        <v>560</v>
      </c>
      <c r="X5" s="3">
        <v>0.96679999999999999</v>
      </c>
      <c r="Y5" s="3">
        <v>2.3199999999999998E-2</v>
      </c>
    </row>
    <row r="6" spans="1:163" x14ac:dyDescent="0.2">
      <c r="A6" s="10">
        <v>1</v>
      </c>
      <c r="B6" s="9" t="s">
        <v>62</v>
      </c>
      <c r="C6" s="9">
        <v>4</v>
      </c>
      <c r="D6" s="9" t="s">
        <v>22</v>
      </c>
      <c r="E6" s="14" t="s">
        <v>63</v>
      </c>
      <c r="F6" s="22">
        <v>95</v>
      </c>
      <c r="G6" s="23">
        <v>9</v>
      </c>
      <c r="H6" s="23">
        <v>0.25</v>
      </c>
      <c r="I6" s="23"/>
      <c r="J6" s="23"/>
      <c r="K6" s="23"/>
      <c r="L6" s="23"/>
      <c r="M6" s="23">
        <v>1</v>
      </c>
      <c r="N6" s="23">
        <v>12</v>
      </c>
      <c r="O6" s="23">
        <v>21.28</v>
      </c>
      <c r="P6" s="23">
        <v>16.39</v>
      </c>
      <c r="Q6" s="23" t="s">
        <v>61</v>
      </c>
      <c r="R6" s="24">
        <v>66.75</v>
      </c>
      <c r="S6" s="15"/>
      <c r="T6" s="3">
        <v>120</v>
      </c>
      <c r="U6" s="3">
        <f t="shared" si="0"/>
        <v>134.69999999999999</v>
      </c>
      <c r="V6" s="3">
        <v>100</v>
      </c>
      <c r="W6" s="3">
        <f t="shared" si="1"/>
        <v>560</v>
      </c>
      <c r="X6" s="3">
        <v>0.96679999999999999</v>
      </c>
      <c r="Y6" s="3">
        <v>2.3199999999999998E-2</v>
      </c>
    </row>
    <row r="7" spans="1:163" ht="32" x14ac:dyDescent="0.2">
      <c r="A7" s="10">
        <v>1</v>
      </c>
      <c r="B7" s="9" t="s">
        <v>54</v>
      </c>
      <c r="C7" s="9">
        <v>4</v>
      </c>
      <c r="D7" s="9" t="s">
        <v>22</v>
      </c>
      <c r="E7" s="14" t="s">
        <v>51</v>
      </c>
      <c r="F7" s="22">
        <v>145</v>
      </c>
      <c r="G7" s="23">
        <v>9</v>
      </c>
      <c r="H7" s="23">
        <v>0.25</v>
      </c>
      <c r="I7" s="23"/>
      <c r="J7" s="23"/>
      <c r="K7" s="23"/>
      <c r="L7" s="23"/>
      <c r="M7" s="23">
        <v>1</v>
      </c>
      <c r="N7" s="23">
        <v>12</v>
      </c>
      <c r="O7" s="23">
        <v>20.239999999999998</v>
      </c>
      <c r="P7" s="23">
        <v>13.35</v>
      </c>
      <c r="Q7" s="23"/>
      <c r="R7" s="24">
        <v>66.75</v>
      </c>
      <c r="S7" s="15"/>
      <c r="T7" s="3">
        <v>120</v>
      </c>
      <c r="U7" s="3">
        <f t="shared" si="0"/>
        <v>134.69999999999999</v>
      </c>
      <c r="V7" s="3">
        <v>100</v>
      </c>
      <c r="W7" s="3">
        <f t="shared" si="1"/>
        <v>560</v>
      </c>
      <c r="X7" s="3">
        <v>42.877400000000002</v>
      </c>
      <c r="Y7" s="3">
        <v>0.25729999999999997</v>
      </c>
      <c r="Z7" s="5" t="s">
        <v>31</v>
      </c>
      <c r="AE7" s="39" t="s">
        <v>98</v>
      </c>
      <c r="AF7" s="39"/>
    </row>
    <row r="8" spans="1:163" x14ac:dyDescent="0.2">
      <c r="A8" s="10">
        <v>1</v>
      </c>
      <c r="B8" s="9" t="s">
        <v>57</v>
      </c>
      <c r="C8" s="9">
        <v>4</v>
      </c>
      <c r="D8" s="9" t="s">
        <v>22</v>
      </c>
      <c r="E8" s="14" t="s">
        <v>51</v>
      </c>
      <c r="F8" s="22">
        <v>145</v>
      </c>
      <c r="G8" s="23">
        <v>8</v>
      </c>
      <c r="H8" s="23">
        <v>0.25</v>
      </c>
      <c r="I8" s="23"/>
      <c r="J8" s="23"/>
      <c r="K8" s="23"/>
      <c r="L8" s="23"/>
      <c r="M8" s="23">
        <v>1</v>
      </c>
      <c r="N8" s="23">
        <v>12</v>
      </c>
      <c r="O8" s="23">
        <v>20.58</v>
      </c>
      <c r="P8" s="23">
        <v>12.53</v>
      </c>
      <c r="Q8" s="23"/>
      <c r="R8" s="24">
        <v>66.75</v>
      </c>
      <c r="S8" s="15"/>
      <c r="T8" s="3">
        <v>120</v>
      </c>
      <c r="U8" s="3">
        <f t="shared" si="0"/>
        <v>134.69999999999999</v>
      </c>
      <c r="V8" s="3">
        <v>100</v>
      </c>
      <c r="W8" s="3">
        <f t="shared" si="1"/>
        <v>560</v>
      </c>
      <c r="X8" s="3">
        <v>56.149700000000003</v>
      </c>
      <c r="Y8" s="3">
        <v>0.33689999999999998</v>
      </c>
    </row>
    <row r="9" spans="1:163" x14ac:dyDescent="0.2">
      <c r="A9" s="10">
        <v>1</v>
      </c>
      <c r="B9" s="9" t="s">
        <v>54</v>
      </c>
      <c r="C9" s="9">
        <v>4</v>
      </c>
      <c r="D9" s="9" t="s">
        <v>22</v>
      </c>
      <c r="E9" s="14" t="s">
        <v>51</v>
      </c>
      <c r="F9" s="22">
        <v>145</v>
      </c>
      <c r="G9" s="23">
        <v>8</v>
      </c>
      <c r="H9" s="23">
        <v>0.33</v>
      </c>
      <c r="I9" s="23"/>
      <c r="J9" s="23"/>
      <c r="K9" s="23"/>
      <c r="L9" s="23"/>
      <c r="M9" s="23">
        <v>1</v>
      </c>
      <c r="N9" s="23">
        <v>12</v>
      </c>
      <c r="O9" s="23">
        <v>19.87</v>
      </c>
      <c r="P9" s="23">
        <v>7.39</v>
      </c>
      <c r="Q9" s="23"/>
      <c r="R9" s="24">
        <v>66.75</v>
      </c>
      <c r="S9" s="15"/>
      <c r="T9" s="3">
        <v>120</v>
      </c>
      <c r="U9" s="3">
        <f t="shared" si="0"/>
        <v>134.69999999999999</v>
      </c>
      <c r="V9" s="3">
        <v>100</v>
      </c>
      <c r="W9" s="3">
        <f t="shared" si="1"/>
        <v>560</v>
      </c>
      <c r="X9" s="3">
        <v>347.45499999999998</v>
      </c>
      <c r="Y9" s="3">
        <v>0.34749999999999998</v>
      </c>
    </row>
    <row r="10" spans="1:163" x14ac:dyDescent="0.2">
      <c r="A10" s="10">
        <v>1</v>
      </c>
      <c r="B10" s="9" t="s">
        <v>57</v>
      </c>
      <c r="C10" s="9">
        <v>4</v>
      </c>
      <c r="D10" s="9" t="s">
        <v>22</v>
      </c>
      <c r="E10" s="14" t="s">
        <v>51</v>
      </c>
      <c r="F10" s="22">
        <v>145</v>
      </c>
      <c r="G10" s="23">
        <v>8</v>
      </c>
      <c r="H10" s="23">
        <v>0.25</v>
      </c>
      <c r="I10" s="23"/>
      <c r="J10" s="23"/>
      <c r="K10" s="23"/>
      <c r="L10" s="23"/>
      <c r="M10" s="23">
        <v>1</v>
      </c>
      <c r="N10" s="23">
        <v>12</v>
      </c>
      <c r="O10" s="23">
        <v>20.63</v>
      </c>
      <c r="P10" s="23">
        <v>12.58</v>
      </c>
      <c r="Q10" s="23"/>
      <c r="R10" s="24">
        <v>66.75</v>
      </c>
      <c r="S10" s="15"/>
      <c r="T10" s="3">
        <v>120</v>
      </c>
      <c r="U10" s="3">
        <f t="shared" si="0"/>
        <v>134.69999999999999</v>
      </c>
      <c r="V10" s="3">
        <v>100</v>
      </c>
      <c r="W10" s="3">
        <f t="shared" si="1"/>
        <v>560</v>
      </c>
      <c r="X10" s="3">
        <v>347.45499999999998</v>
      </c>
      <c r="Y10" s="3">
        <v>0.34749999999999998</v>
      </c>
    </row>
    <row r="11" spans="1:163" x14ac:dyDescent="0.2">
      <c r="A11" s="10">
        <v>1</v>
      </c>
      <c r="B11" s="9" t="s">
        <v>54</v>
      </c>
      <c r="C11" s="9">
        <v>4</v>
      </c>
      <c r="D11" s="9" t="s">
        <v>22</v>
      </c>
      <c r="E11" s="14" t="s">
        <v>51</v>
      </c>
      <c r="F11" s="22">
        <v>145</v>
      </c>
      <c r="G11" s="23">
        <v>10</v>
      </c>
      <c r="H11" s="23">
        <v>0.33</v>
      </c>
      <c r="I11" s="23"/>
      <c r="J11" s="23"/>
      <c r="K11" s="23"/>
      <c r="L11" s="23"/>
      <c r="M11" s="23">
        <v>1</v>
      </c>
      <c r="N11" s="23">
        <v>12</v>
      </c>
      <c r="O11" s="23">
        <v>22.48</v>
      </c>
      <c r="P11" s="23">
        <v>19.68</v>
      </c>
      <c r="Q11" s="23"/>
      <c r="R11" s="24">
        <v>66.75</v>
      </c>
      <c r="S11" s="15"/>
      <c r="T11" s="3">
        <v>120</v>
      </c>
      <c r="U11" s="3">
        <f t="shared" si="0"/>
        <v>134.69999999999999</v>
      </c>
      <c r="V11" s="3">
        <v>100</v>
      </c>
      <c r="W11" s="3">
        <f t="shared" si="1"/>
        <v>560</v>
      </c>
      <c r="X11" s="3">
        <v>347.7199</v>
      </c>
      <c r="Y11" s="3">
        <v>0.34770000000000001</v>
      </c>
    </row>
    <row r="12" spans="1:163" x14ac:dyDescent="0.2">
      <c r="A12" s="10">
        <v>1</v>
      </c>
      <c r="B12" s="9" t="s">
        <v>54</v>
      </c>
      <c r="C12" s="9">
        <v>4</v>
      </c>
      <c r="D12" s="9" t="s">
        <v>22</v>
      </c>
      <c r="E12" s="14" t="s">
        <v>51</v>
      </c>
      <c r="F12" s="22">
        <v>145</v>
      </c>
      <c r="G12" s="23">
        <v>10</v>
      </c>
      <c r="H12" s="23">
        <v>0.33</v>
      </c>
      <c r="I12" s="23"/>
      <c r="J12" s="23"/>
      <c r="K12" s="23"/>
      <c r="L12" s="23"/>
      <c r="M12" s="23">
        <v>1</v>
      </c>
      <c r="N12" s="23">
        <v>12</v>
      </c>
      <c r="O12" s="23">
        <v>19.420000000000002</v>
      </c>
      <c r="P12" s="23">
        <v>7.79</v>
      </c>
      <c r="Q12" s="23" t="s">
        <v>61</v>
      </c>
      <c r="R12" s="24">
        <v>66.75</v>
      </c>
      <c r="S12" s="15"/>
      <c r="T12" s="3">
        <v>120</v>
      </c>
      <c r="U12" s="3">
        <f t="shared" si="0"/>
        <v>134.69999999999999</v>
      </c>
      <c r="V12" s="3">
        <v>100</v>
      </c>
      <c r="W12" s="3">
        <f t="shared" si="1"/>
        <v>560</v>
      </c>
      <c r="X12" s="3">
        <v>347.56939999999997</v>
      </c>
      <c r="Y12" s="3">
        <v>0.34760000000000002</v>
      </c>
    </row>
    <row r="13" spans="1:163" x14ac:dyDescent="0.2">
      <c r="A13" s="10">
        <v>1</v>
      </c>
      <c r="B13" s="9" t="s">
        <v>54</v>
      </c>
      <c r="C13" s="9">
        <v>4</v>
      </c>
      <c r="D13" s="9" t="s">
        <v>22</v>
      </c>
      <c r="E13" s="14" t="s">
        <v>51</v>
      </c>
      <c r="F13" s="22">
        <v>145</v>
      </c>
      <c r="G13" s="23">
        <v>8</v>
      </c>
      <c r="H13" s="23">
        <v>0.5</v>
      </c>
      <c r="I13" s="23"/>
      <c r="J13" s="23"/>
      <c r="K13" s="23"/>
      <c r="L13" s="23"/>
      <c r="M13" s="23">
        <v>1</v>
      </c>
      <c r="N13" s="23">
        <v>12</v>
      </c>
      <c r="O13" s="23">
        <v>20.07</v>
      </c>
      <c r="P13" s="23">
        <v>11.33</v>
      </c>
      <c r="Q13" s="23" t="s">
        <v>61</v>
      </c>
      <c r="R13" s="24">
        <v>66.75</v>
      </c>
      <c r="S13" s="15"/>
      <c r="T13" s="3">
        <v>120</v>
      </c>
      <c r="U13" s="3">
        <f t="shared" si="0"/>
        <v>134.69999999999999</v>
      </c>
      <c r="V13" s="3">
        <v>100</v>
      </c>
      <c r="W13" s="3">
        <f t="shared" si="1"/>
        <v>560</v>
      </c>
      <c r="X13" s="3">
        <v>347.56939999999997</v>
      </c>
      <c r="Y13" s="3">
        <v>0.34760000000000002</v>
      </c>
    </row>
    <row r="14" spans="1:163" x14ac:dyDescent="0.2">
      <c r="A14" s="10">
        <v>1</v>
      </c>
      <c r="B14" s="9" t="s">
        <v>54</v>
      </c>
      <c r="C14" s="9">
        <v>4</v>
      </c>
      <c r="D14" s="9" t="s">
        <v>22</v>
      </c>
      <c r="E14" s="14" t="s">
        <v>51</v>
      </c>
      <c r="F14" s="22">
        <v>145</v>
      </c>
      <c r="G14" s="23">
        <v>8</v>
      </c>
      <c r="H14" s="23">
        <v>0.25</v>
      </c>
      <c r="I14" s="23"/>
      <c r="J14" s="23"/>
      <c r="K14" s="23"/>
      <c r="L14" s="23"/>
      <c r="M14" s="23">
        <v>1</v>
      </c>
      <c r="N14" s="23">
        <v>12</v>
      </c>
      <c r="O14" s="23">
        <v>20.79</v>
      </c>
      <c r="P14" s="23">
        <v>13.65</v>
      </c>
      <c r="Q14" s="23" t="s">
        <v>61</v>
      </c>
      <c r="R14" s="24">
        <v>66.75</v>
      </c>
      <c r="S14" s="15"/>
      <c r="T14" s="3">
        <v>120</v>
      </c>
      <c r="U14" s="3">
        <f t="shared" si="0"/>
        <v>134.69999999999999</v>
      </c>
      <c r="V14" s="3">
        <v>100</v>
      </c>
      <c r="W14" s="3">
        <f t="shared" si="1"/>
        <v>560</v>
      </c>
      <c r="X14" s="3">
        <v>347.45499999999998</v>
      </c>
      <c r="Y14" s="3">
        <v>0.34749999999999998</v>
      </c>
    </row>
    <row r="15" spans="1:163" x14ac:dyDescent="0.2">
      <c r="A15" s="10">
        <v>1</v>
      </c>
      <c r="B15" s="9" t="s">
        <v>54</v>
      </c>
      <c r="C15" s="9">
        <v>4</v>
      </c>
      <c r="D15" s="9" t="s">
        <v>22</v>
      </c>
      <c r="E15" s="14" t="s">
        <v>51</v>
      </c>
      <c r="F15" s="22">
        <v>145</v>
      </c>
      <c r="G15" s="23">
        <v>10</v>
      </c>
      <c r="H15" s="23">
        <v>0.25</v>
      </c>
      <c r="I15" s="23"/>
      <c r="J15" s="23"/>
      <c r="K15" s="23"/>
      <c r="L15" s="23"/>
      <c r="M15" s="23">
        <v>1</v>
      </c>
      <c r="N15" s="23">
        <v>12</v>
      </c>
      <c r="O15" s="23">
        <v>19.59</v>
      </c>
      <c r="P15" s="23">
        <v>9.2100000000000009</v>
      </c>
      <c r="Q15" s="23" t="s">
        <v>61</v>
      </c>
      <c r="R15" s="24">
        <v>66.75</v>
      </c>
      <c r="S15" s="15"/>
      <c r="T15" s="3">
        <v>120</v>
      </c>
      <c r="U15" s="3">
        <f t="shared" si="0"/>
        <v>134.69999999999999</v>
      </c>
      <c r="V15" s="3">
        <v>100</v>
      </c>
      <c r="W15" s="3">
        <f t="shared" si="1"/>
        <v>560</v>
      </c>
      <c r="X15" s="3">
        <v>34.7455</v>
      </c>
      <c r="Y15" s="3">
        <v>3.4700000000000002E-2</v>
      </c>
    </row>
    <row r="16" spans="1:163" x14ac:dyDescent="0.2">
      <c r="A16" s="10">
        <v>1</v>
      </c>
      <c r="B16" s="9" t="s">
        <v>54</v>
      </c>
      <c r="C16" s="9">
        <v>4</v>
      </c>
      <c r="D16" s="9" t="s">
        <v>22</v>
      </c>
      <c r="E16" s="14" t="s">
        <v>27</v>
      </c>
      <c r="F16" s="22">
        <v>203</v>
      </c>
      <c r="G16" s="23">
        <v>8</v>
      </c>
      <c r="H16" s="23">
        <v>0.33</v>
      </c>
      <c r="I16" s="23"/>
      <c r="J16" s="23"/>
      <c r="K16" s="23"/>
      <c r="L16" s="23"/>
      <c r="M16" s="23">
        <v>1</v>
      </c>
      <c r="N16" s="23">
        <v>12</v>
      </c>
      <c r="O16" s="23">
        <v>18.989999999999998</v>
      </c>
      <c r="P16" s="23">
        <v>5.69</v>
      </c>
      <c r="Q16" s="23" t="s">
        <v>61</v>
      </c>
      <c r="R16" s="24">
        <v>66.75</v>
      </c>
      <c r="S16" s="15"/>
      <c r="T16" s="3">
        <v>120</v>
      </c>
      <c r="U16" s="3">
        <f t="shared" si="0"/>
        <v>134.69999999999999</v>
      </c>
      <c r="V16" s="3">
        <v>100</v>
      </c>
      <c r="W16" s="3">
        <f t="shared" si="1"/>
        <v>560</v>
      </c>
      <c r="X16" s="3">
        <v>347.45850000000002</v>
      </c>
      <c r="Y16" s="3">
        <v>0.34749999999999998</v>
      </c>
    </row>
    <row r="17" spans="1:26" ht="48" x14ac:dyDescent="0.2">
      <c r="A17" s="10">
        <v>1</v>
      </c>
      <c r="B17" s="9" t="s">
        <v>54</v>
      </c>
      <c r="C17" s="9">
        <v>4</v>
      </c>
      <c r="D17" s="9" t="s">
        <v>22</v>
      </c>
      <c r="E17" s="14" t="s">
        <v>27</v>
      </c>
      <c r="F17" s="22">
        <v>203</v>
      </c>
      <c r="G17" s="23">
        <v>10</v>
      </c>
      <c r="H17" s="23">
        <v>0.5</v>
      </c>
      <c r="I17" s="23"/>
      <c r="J17" s="23"/>
      <c r="K17" s="23"/>
      <c r="L17" s="23"/>
      <c r="M17" s="23">
        <v>1</v>
      </c>
      <c r="N17" s="23">
        <v>12</v>
      </c>
      <c r="O17" s="23">
        <v>21.21</v>
      </c>
      <c r="P17" s="23">
        <v>15.34</v>
      </c>
      <c r="Q17" s="23" t="s">
        <v>61</v>
      </c>
      <c r="R17" s="24">
        <v>66.75</v>
      </c>
      <c r="S17" s="15"/>
      <c r="T17" s="3">
        <v>120</v>
      </c>
      <c r="U17" s="3">
        <f t="shared" si="0"/>
        <v>134.69999999999999</v>
      </c>
      <c r="V17" s="3">
        <v>100</v>
      </c>
      <c r="W17" s="3">
        <f t="shared" si="1"/>
        <v>560</v>
      </c>
      <c r="X17" s="3">
        <v>702.64120000000003</v>
      </c>
      <c r="Y17" s="3">
        <v>50.590200000000003</v>
      </c>
      <c r="Z17" s="5" t="s">
        <v>49</v>
      </c>
    </row>
    <row r="18" spans="1:26" x14ac:dyDescent="0.2">
      <c r="A18" s="10">
        <v>1</v>
      </c>
      <c r="B18" s="9" t="s">
        <v>54</v>
      </c>
      <c r="C18" s="9">
        <v>4</v>
      </c>
      <c r="D18" s="9" t="s">
        <v>22</v>
      </c>
      <c r="E18" s="14" t="s">
        <v>27</v>
      </c>
      <c r="F18" s="22">
        <v>211</v>
      </c>
      <c r="G18" s="23">
        <v>10</v>
      </c>
      <c r="H18" s="23">
        <v>0.5</v>
      </c>
      <c r="I18" s="23"/>
      <c r="J18" s="23"/>
      <c r="K18" s="23"/>
      <c r="L18" s="23"/>
      <c r="M18" s="23">
        <v>1</v>
      </c>
      <c r="N18" s="23">
        <v>12</v>
      </c>
      <c r="O18" s="23">
        <v>19.18</v>
      </c>
      <c r="P18" s="23">
        <v>7.76</v>
      </c>
      <c r="Q18" s="23" t="s">
        <v>61</v>
      </c>
      <c r="R18" s="24">
        <v>66.75</v>
      </c>
      <c r="S18" s="15"/>
      <c r="T18" s="3">
        <v>120</v>
      </c>
      <c r="U18" s="3">
        <f t="shared" si="0"/>
        <v>134.69999999999999</v>
      </c>
      <c r="V18" s="3">
        <v>100</v>
      </c>
      <c r="W18" s="3">
        <f t="shared" si="1"/>
        <v>560</v>
      </c>
      <c r="X18" s="3">
        <v>0.89200000000000002</v>
      </c>
      <c r="Y18" s="3">
        <v>4.2799999999999998E-2</v>
      </c>
    </row>
    <row r="19" spans="1:26" x14ac:dyDescent="0.2">
      <c r="A19" s="10">
        <v>1</v>
      </c>
      <c r="B19" s="9" t="s">
        <v>55</v>
      </c>
      <c r="C19" s="9">
        <v>4</v>
      </c>
      <c r="D19" s="9" t="s">
        <v>22</v>
      </c>
      <c r="E19" s="14" t="s">
        <v>56</v>
      </c>
      <c r="F19" s="22">
        <v>215</v>
      </c>
      <c r="G19" s="23">
        <v>9</v>
      </c>
      <c r="H19" s="23">
        <v>0.25</v>
      </c>
      <c r="I19" s="23"/>
      <c r="J19" s="23"/>
      <c r="K19" s="23"/>
      <c r="L19" s="23"/>
      <c r="M19" s="23">
        <v>1</v>
      </c>
      <c r="N19" s="23">
        <v>12</v>
      </c>
      <c r="O19" s="23">
        <v>19.86</v>
      </c>
      <c r="P19" s="23">
        <v>10.51</v>
      </c>
      <c r="Q19" s="23"/>
      <c r="R19" s="24">
        <v>66.75</v>
      </c>
      <c r="S19" s="15"/>
      <c r="T19" s="3">
        <v>120</v>
      </c>
      <c r="U19" s="3">
        <f t="shared" si="0"/>
        <v>134.69999999999999</v>
      </c>
      <c r="V19" s="3">
        <v>100</v>
      </c>
      <c r="W19" s="3">
        <f t="shared" si="1"/>
        <v>560</v>
      </c>
      <c r="X19" s="3">
        <v>347.56939999999997</v>
      </c>
      <c r="Y19" s="3">
        <v>0.34760000000000002</v>
      </c>
    </row>
    <row r="20" spans="1:26" x14ac:dyDescent="0.2">
      <c r="A20" s="10">
        <v>1</v>
      </c>
      <c r="B20" s="9" t="s">
        <v>60</v>
      </c>
      <c r="C20" s="9">
        <v>4</v>
      </c>
      <c r="D20" s="9" t="s">
        <v>22</v>
      </c>
      <c r="E20" s="14" t="s">
        <v>56</v>
      </c>
      <c r="F20" s="22">
        <v>215</v>
      </c>
      <c r="G20" s="23">
        <v>10</v>
      </c>
      <c r="H20" s="23">
        <v>0.6</v>
      </c>
      <c r="I20" s="23"/>
      <c r="J20" s="23"/>
      <c r="K20" s="23"/>
      <c r="L20" s="23"/>
      <c r="M20" s="23">
        <v>1</v>
      </c>
      <c r="N20" s="23">
        <v>12</v>
      </c>
      <c r="O20" s="23">
        <v>20.76</v>
      </c>
      <c r="P20" s="23">
        <v>14.56</v>
      </c>
      <c r="Q20" s="23"/>
      <c r="R20" s="24">
        <v>66.75</v>
      </c>
      <c r="S20" s="15"/>
      <c r="T20" s="3">
        <v>120</v>
      </c>
      <c r="U20" s="3">
        <f t="shared" si="0"/>
        <v>134.69999999999999</v>
      </c>
      <c r="V20" s="3">
        <v>100</v>
      </c>
      <c r="W20" s="3">
        <f t="shared" si="1"/>
        <v>560</v>
      </c>
      <c r="X20" s="3">
        <v>4.0449999999999999</v>
      </c>
      <c r="Y20" s="3">
        <v>2.4299999999999999E-2</v>
      </c>
    </row>
    <row r="21" spans="1:26" x14ac:dyDescent="0.2">
      <c r="A21" s="10">
        <v>1</v>
      </c>
      <c r="B21" s="9" t="s">
        <v>60</v>
      </c>
      <c r="C21" s="9">
        <v>4</v>
      </c>
      <c r="D21" s="9" t="s">
        <v>22</v>
      </c>
      <c r="E21" s="14" t="s">
        <v>56</v>
      </c>
      <c r="F21" s="22">
        <v>215</v>
      </c>
      <c r="G21" s="23">
        <v>10</v>
      </c>
      <c r="H21" s="23">
        <v>0.5</v>
      </c>
      <c r="I21" s="23"/>
      <c r="J21" s="23"/>
      <c r="K21" s="23"/>
      <c r="L21" s="23"/>
      <c r="M21" s="23">
        <v>1</v>
      </c>
      <c r="N21" s="23">
        <v>12</v>
      </c>
      <c r="O21" s="23">
        <v>20.62</v>
      </c>
      <c r="P21" s="23">
        <v>13.86</v>
      </c>
      <c r="Q21" s="23"/>
      <c r="R21" s="24">
        <v>66.75</v>
      </c>
      <c r="S21" s="15"/>
      <c r="T21" s="3">
        <v>120</v>
      </c>
      <c r="U21" s="3">
        <f t="shared" si="0"/>
        <v>134.69999999999999</v>
      </c>
      <c r="V21" s="3">
        <v>100</v>
      </c>
      <c r="W21" s="3">
        <f t="shared" si="1"/>
        <v>560</v>
      </c>
      <c r="X21" s="3">
        <v>3.1246999999999998</v>
      </c>
      <c r="Y21" s="3">
        <v>1.8700000000000001E-2</v>
      </c>
    </row>
    <row r="22" spans="1:26" x14ac:dyDescent="0.2">
      <c r="A22" s="10">
        <v>1</v>
      </c>
      <c r="B22" s="9" t="s">
        <v>55</v>
      </c>
      <c r="C22" s="9">
        <v>4</v>
      </c>
      <c r="D22" s="9" t="s">
        <v>22</v>
      </c>
      <c r="E22" s="14" t="s">
        <v>56</v>
      </c>
      <c r="F22" s="22">
        <v>215</v>
      </c>
      <c r="G22" s="23">
        <v>10</v>
      </c>
      <c r="H22" s="23">
        <v>0.5</v>
      </c>
      <c r="I22" s="23"/>
      <c r="J22" s="23"/>
      <c r="K22" s="23"/>
      <c r="L22" s="23"/>
      <c r="M22" s="23">
        <v>1</v>
      </c>
      <c r="N22" s="23">
        <v>12</v>
      </c>
      <c r="O22" s="23">
        <v>19.11</v>
      </c>
      <c r="P22" s="23">
        <v>6.28</v>
      </c>
      <c r="Q22" s="23" t="s">
        <v>61</v>
      </c>
      <c r="R22" s="24">
        <v>66.75</v>
      </c>
      <c r="S22" s="15"/>
      <c r="T22" s="3">
        <v>120</v>
      </c>
      <c r="U22" s="3">
        <f t="shared" si="0"/>
        <v>134.69999999999999</v>
      </c>
      <c r="V22" s="3">
        <v>100</v>
      </c>
      <c r="W22" s="3">
        <f t="shared" si="1"/>
        <v>560</v>
      </c>
      <c r="X22" s="3">
        <v>3.8565</v>
      </c>
      <c r="Y22" s="3">
        <v>2.81E-2</v>
      </c>
    </row>
    <row r="23" spans="1:26" x14ac:dyDescent="0.2">
      <c r="A23" s="10">
        <v>1</v>
      </c>
      <c r="B23" s="9" t="s">
        <v>55</v>
      </c>
      <c r="C23" s="9">
        <v>4</v>
      </c>
      <c r="D23" s="9" t="s">
        <v>22</v>
      </c>
      <c r="E23" s="14" t="s">
        <v>56</v>
      </c>
      <c r="F23" s="22">
        <v>215</v>
      </c>
      <c r="G23" s="23">
        <v>10</v>
      </c>
      <c r="H23" s="23">
        <v>0.33</v>
      </c>
      <c r="I23" s="23"/>
      <c r="J23" s="23"/>
      <c r="K23" s="23"/>
      <c r="L23" s="23"/>
      <c r="M23" s="23">
        <v>1</v>
      </c>
      <c r="N23" s="23">
        <v>12</v>
      </c>
      <c r="O23" s="23">
        <v>20.23</v>
      </c>
      <c r="P23" s="23">
        <v>12.04</v>
      </c>
      <c r="Q23" s="23" t="s">
        <v>61</v>
      </c>
      <c r="R23" s="24">
        <v>66.75</v>
      </c>
      <c r="S23" s="15"/>
      <c r="T23" s="3">
        <v>120</v>
      </c>
      <c r="U23" s="3">
        <f t="shared" si="0"/>
        <v>134.69999999999999</v>
      </c>
      <c r="V23" s="3">
        <v>100</v>
      </c>
      <c r="W23" s="3">
        <f t="shared" si="1"/>
        <v>560</v>
      </c>
      <c r="X23" s="3">
        <v>2.1981999999999999</v>
      </c>
      <c r="Y23" s="3">
        <v>1.32E-2</v>
      </c>
    </row>
    <row r="24" spans="1:26" x14ac:dyDescent="0.2">
      <c r="A24" s="10">
        <v>1</v>
      </c>
      <c r="B24" s="9" t="s">
        <v>88</v>
      </c>
      <c r="C24" s="9">
        <v>4</v>
      </c>
      <c r="D24" s="9" t="s">
        <v>22</v>
      </c>
      <c r="E24" s="14" t="s">
        <v>89</v>
      </c>
      <c r="F24" s="22">
        <v>420</v>
      </c>
      <c r="G24" s="23">
        <v>10</v>
      </c>
      <c r="H24" s="23">
        <v>0.5</v>
      </c>
      <c r="I24" s="23"/>
      <c r="J24" s="23"/>
      <c r="K24" s="23"/>
      <c r="L24" s="23"/>
      <c r="M24" s="23">
        <v>1</v>
      </c>
      <c r="N24" s="23">
        <v>12</v>
      </c>
      <c r="O24" s="23">
        <v>24.01</v>
      </c>
      <c r="P24" s="23">
        <v>26.76</v>
      </c>
      <c r="Q24" s="23" t="s">
        <v>61</v>
      </c>
      <c r="R24" s="24">
        <v>66.75</v>
      </c>
      <c r="S24" s="15"/>
      <c r="T24" s="3">
        <v>120</v>
      </c>
      <c r="U24" s="3">
        <f t="shared" si="0"/>
        <v>134.69999999999999</v>
      </c>
      <c r="V24" s="3">
        <v>100</v>
      </c>
      <c r="W24" s="3">
        <f t="shared" si="1"/>
        <v>560</v>
      </c>
      <c r="X24" s="3">
        <v>6.0220000000000002</v>
      </c>
      <c r="Y24" s="3">
        <v>3.61E-2</v>
      </c>
    </row>
    <row r="25" spans="1:26" x14ac:dyDescent="0.2">
      <c r="A25" s="10">
        <v>1</v>
      </c>
      <c r="B25" s="9" t="s">
        <v>90</v>
      </c>
      <c r="C25" s="9">
        <v>4</v>
      </c>
      <c r="D25" s="9" t="s">
        <v>33</v>
      </c>
      <c r="E25" s="14" t="s">
        <v>91</v>
      </c>
      <c r="F25" s="22">
        <v>425</v>
      </c>
      <c r="G25" s="23">
        <v>13</v>
      </c>
      <c r="H25" s="23">
        <v>0.5</v>
      </c>
      <c r="I25" s="23"/>
      <c r="J25" s="23"/>
      <c r="K25" s="23"/>
      <c r="L25" s="23"/>
      <c r="M25" s="23">
        <v>1</v>
      </c>
      <c r="N25" s="23">
        <v>12</v>
      </c>
      <c r="O25" s="23">
        <v>20.71</v>
      </c>
      <c r="P25" s="23">
        <v>11.63</v>
      </c>
      <c r="Q25" s="23" t="s">
        <v>61</v>
      </c>
      <c r="R25" s="24">
        <v>66.75</v>
      </c>
      <c r="S25" s="15"/>
      <c r="T25" s="3">
        <v>120</v>
      </c>
      <c r="U25" s="3">
        <f t="shared" si="0"/>
        <v>134.69999999999999</v>
      </c>
      <c r="V25" s="3">
        <v>100</v>
      </c>
      <c r="W25" s="3">
        <f t="shared" si="1"/>
        <v>560</v>
      </c>
      <c r="X25" s="3">
        <v>4.5248999999999997</v>
      </c>
      <c r="Y25" s="3">
        <v>2.7099999999999999E-2</v>
      </c>
    </row>
    <row r="26" spans="1:26" x14ac:dyDescent="0.2">
      <c r="A26" s="10">
        <v>2</v>
      </c>
      <c r="B26" s="9" t="s">
        <v>74</v>
      </c>
      <c r="C26" s="9">
        <v>4</v>
      </c>
      <c r="D26" s="9" t="s">
        <v>22</v>
      </c>
      <c r="E26" s="14" t="s">
        <v>59</v>
      </c>
      <c r="F26" s="22">
        <v>68</v>
      </c>
      <c r="G26" s="23"/>
      <c r="H26" s="23"/>
      <c r="I26" s="23"/>
      <c r="J26" s="23"/>
      <c r="K26" s="23"/>
      <c r="L26" s="23"/>
      <c r="M26" s="23">
        <v>1</v>
      </c>
      <c r="N26" s="23">
        <v>1</v>
      </c>
      <c r="O26" s="23">
        <v>38.97</v>
      </c>
      <c r="P26" s="23">
        <v>68.430000000000007</v>
      </c>
      <c r="Q26" s="23" t="s">
        <v>61</v>
      </c>
      <c r="R26" s="24">
        <v>138</v>
      </c>
      <c r="S26" s="15"/>
      <c r="T26" s="3">
        <v>1295</v>
      </c>
      <c r="U26" s="3">
        <f t="shared" si="0"/>
        <v>1309.7</v>
      </c>
      <c r="V26" s="3">
        <v>125</v>
      </c>
      <c r="W26" s="3">
        <f t="shared" si="1"/>
        <v>585</v>
      </c>
      <c r="X26" s="3">
        <v>3.8860999999999999</v>
      </c>
      <c r="Y26" s="3">
        <v>2.3300000000000001E-2</v>
      </c>
    </row>
    <row r="27" spans="1:26" x14ac:dyDescent="0.2">
      <c r="A27" s="10">
        <v>1</v>
      </c>
      <c r="B27" s="9" t="s">
        <v>75</v>
      </c>
      <c r="C27" s="9">
        <v>4</v>
      </c>
      <c r="D27" s="9" t="s">
        <v>22</v>
      </c>
      <c r="E27" s="14" t="s">
        <v>76</v>
      </c>
      <c r="F27" s="22">
        <v>95</v>
      </c>
      <c r="G27" s="23"/>
      <c r="H27" s="23"/>
      <c r="I27" s="23"/>
      <c r="J27" s="23"/>
      <c r="K27" s="23"/>
      <c r="L27" s="23"/>
      <c r="M27" s="23">
        <v>1</v>
      </c>
      <c r="N27" s="23">
        <v>1</v>
      </c>
      <c r="O27" s="23">
        <v>38.979999999999997</v>
      </c>
      <c r="P27" s="23">
        <v>68.42</v>
      </c>
      <c r="Q27" s="23" t="s">
        <v>61</v>
      </c>
      <c r="R27" s="24">
        <v>138</v>
      </c>
      <c r="S27" s="15"/>
      <c r="T27" s="3">
        <v>1295</v>
      </c>
      <c r="U27" s="3">
        <f t="shared" si="0"/>
        <v>1309.7</v>
      </c>
      <c r="V27" s="3">
        <v>125</v>
      </c>
      <c r="W27" s="3">
        <f t="shared" si="1"/>
        <v>585</v>
      </c>
      <c r="X27" s="3">
        <v>4.2782999999999998</v>
      </c>
      <c r="Y27" s="3">
        <v>2.5700000000000001E-2</v>
      </c>
    </row>
    <row r="28" spans="1:26" x14ac:dyDescent="0.2">
      <c r="A28" s="10">
        <v>1</v>
      </c>
      <c r="B28" s="9" t="s">
        <v>43</v>
      </c>
      <c r="C28" s="9">
        <v>4</v>
      </c>
      <c r="D28" s="9" t="s">
        <v>22</v>
      </c>
      <c r="E28" s="14" t="s">
        <v>27</v>
      </c>
      <c r="F28" s="22">
        <v>203</v>
      </c>
      <c r="G28" s="23">
        <v>9</v>
      </c>
      <c r="H28" s="23">
        <v>0.25</v>
      </c>
      <c r="I28" s="23">
        <v>137</v>
      </c>
      <c r="J28" s="23">
        <v>82.377919320000004</v>
      </c>
      <c r="K28" s="23"/>
      <c r="L28" s="23"/>
      <c r="M28" s="23">
        <v>1</v>
      </c>
      <c r="N28" s="23">
        <v>48</v>
      </c>
      <c r="O28" s="23">
        <v>16.87</v>
      </c>
      <c r="P28" s="23">
        <v>0.14280000000000001</v>
      </c>
      <c r="Q28" s="23"/>
      <c r="R28" s="24">
        <v>153</v>
      </c>
      <c r="S28" s="15"/>
      <c r="T28" s="3">
        <v>1500</v>
      </c>
      <c r="U28" s="3">
        <f t="shared" si="0"/>
        <v>1514.7</v>
      </c>
      <c r="V28" s="3">
        <v>78.400000000000006</v>
      </c>
      <c r="W28" s="3">
        <f t="shared" si="1"/>
        <v>538.4</v>
      </c>
      <c r="X28" s="3">
        <v>6.6227999999999998</v>
      </c>
      <c r="Y28" s="3">
        <v>3.9699999999999999E-2</v>
      </c>
    </row>
    <row r="29" spans="1:26" x14ac:dyDescent="0.2">
      <c r="A29" s="10">
        <v>1</v>
      </c>
      <c r="B29" s="9" t="s">
        <v>43</v>
      </c>
      <c r="C29" s="9">
        <v>4</v>
      </c>
      <c r="D29" s="9" t="s">
        <v>22</v>
      </c>
      <c r="E29" s="14" t="s">
        <v>27</v>
      </c>
      <c r="F29" s="22">
        <v>203</v>
      </c>
      <c r="G29" s="23">
        <v>9</v>
      </c>
      <c r="H29" s="23">
        <v>0.5</v>
      </c>
      <c r="I29" s="23">
        <v>1064</v>
      </c>
      <c r="J29" s="23">
        <v>82.377919320000004</v>
      </c>
      <c r="K29" s="23"/>
      <c r="L29" s="23"/>
      <c r="M29" s="23">
        <v>1</v>
      </c>
      <c r="N29" s="23">
        <v>48</v>
      </c>
      <c r="O29" s="23">
        <v>16.869</v>
      </c>
      <c r="P29" s="23">
        <v>0.14280000000000001</v>
      </c>
      <c r="Q29" s="23"/>
      <c r="R29" s="24">
        <v>153</v>
      </c>
      <c r="S29" s="15"/>
      <c r="T29" s="3">
        <v>1500</v>
      </c>
      <c r="U29" s="3">
        <f t="shared" si="0"/>
        <v>1514.7</v>
      </c>
      <c r="V29" s="3">
        <v>78.400000000000006</v>
      </c>
      <c r="W29" s="3">
        <f t="shared" si="1"/>
        <v>538.4</v>
      </c>
      <c r="X29" s="3">
        <v>2.23</v>
      </c>
      <c r="Y29" s="3">
        <v>0.01</v>
      </c>
    </row>
    <row r="30" spans="1:26" x14ac:dyDescent="0.2">
      <c r="A30" s="10">
        <v>1</v>
      </c>
      <c r="B30" s="9" t="s">
        <v>44</v>
      </c>
      <c r="C30" s="9">
        <v>4</v>
      </c>
      <c r="D30" s="9" t="s">
        <v>22</v>
      </c>
      <c r="E30" s="14" t="s">
        <v>29</v>
      </c>
      <c r="F30" s="22">
        <v>223</v>
      </c>
      <c r="G30" s="23">
        <v>9</v>
      </c>
      <c r="H30" s="23">
        <v>0.5</v>
      </c>
      <c r="I30" s="23">
        <v>1095</v>
      </c>
      <c r="J30" s="23">
        <v>85.350318470000005</v>
      </c>
      <c r="K30" s="23"/>
      <c r="L30" s="23"/>
      <c r="M30" s="23">
        <v>1</v>
      </c>
      <c r="N30" s="23">
        <v>48</v>
      </c>
      <c r="O30" s="23">
        <v>16.869</v>
      </c>
      <c r="P30" s="23">
        <v>0.14280000000000001</v>
      </c>
      <c r="Q30" s="23"/>
      <c r="R30" s="24">
        <v>153</v>
      </c>
      <c r="S30" s="15"/>
      <c r="T30" s="3">
        <v>1500</v>
      </c>
      <c r="U30" s="3">
        <f t="shared" si="0"/>
        <v>1514.7</v>
      </c>
      <c r="V30" s="3">
        <v>78.400000000000006</v>
      </c>
      <c r="W30" s="3">
        <f t="shared" si="1"/>
        <v>538.4</v>
      </c>
      <c r="X30" s="3">
        <v>1.8</v>
      </c>
      <c r="Y30" s="3">
        <v>0.01</v>
      </c>
    </row>
    <row r="31" spans="1:26" x14ac:dyDescent="0.2">
      <c r="A31" s="10">
        <v>1</v>
      </c>
      <c r="B31" s="9" t="s">
        <v>86</v>
      </c>
      <c r="C31" s="9">
        <v>4</v>
      </c>
      <c r="D31" s="9" t="s">
        <v>33</v>
      </c>
      <c r="E31" s="14" t="s">
        <v>87</v>
      </c>
      <c r="F31" s="22">
        <v>690</v>
      </c>
      <c r="G31" s="23"/>
      <c r="H31" s="23"/>
      <c r="I31" s="23"/>
      <c r="J31" s="23"/>
      <c r="K31" s="23"/>
      <c r="L31" s="23"/>
      <c r="M31" s="23">
        <v>1</v>
      </c>
      <c r="N31" s="23">
        <v>24</v>
      </c>
      <c r="O31" s="23">
        <v>23.65</v>
      </c>
      <c r="P31" s="23">
        <v>29.28</v>
      </c>
      <c r="Q31" s="23" t="s">
        <v>79</v>
      </c>
      <c r="R31" s="24">
        <v>200</v>
      </c>
      <c r="S31" s="15"/>
      <c r="T31" s="3">
        <v>150</v>
      </c>
      <c r="U31" s="3">
        <f t="shared" si="0"/>
        <v>164.7</v>
      </c>
      <c r="V31" s="3">
        <v>116</v>
      </c>
      <c r="W31" s="3">
        <f t="shared" si="1"/>
        <v>576</v>
      </c>
      <c r="X31" s="3">
        <v>2.81</v>
      </c>
      <c r="Y31" s="3">
        <v>0.02</v>
      </c>
    </row>
    <row r="32" spans="1:26" x14ac:dyDescent="0.2">
      <c r="A32" s="10">
        <v>6</v>
      </c>
      <c r="B32" s="9" t="s">
        <v>77</v>
      </c>
      <c r="C32" s="9">
        <v>4</v>
      </c>
      <c r="D32" s="9" t="s">
        <v>33</v>
      </c>
      <c r="E32" s="14" t="s">
        <v>78</v>
      </c>
      <c r="F32" s="22">
        <v>1380</v>
      </c>
      <c r="G32" s="23"/>
      <c r="H32" s="23"/>
      <c r="I32" s="23"/>
      <c r="J32" s="23"/>
      <c r="K32" s="23"/>
      <c r="L32" s="23"/>
      <c r="M32" s="23">
        <v>1</v>
      </c>
      <c r="N32" s="23">
        <v>24</v>
      </c>
      <c r="O32" s="23">
        <v>22.31</v>
      </c>
      <c r="P32" s="23">
        <v>24.79</v>
      </c>
      <c r="Q32" s="23" t="s">
        <v>79</v>
      </c>
      <c r="R32" s="24">
        <v>200</v>
      </c>
      <c r="S32" s="15"/>
      <c r="T32" s="3">
        <v>150</v>
      </c>
      <c r="U32" s="3">
        <f t="shared" si="0"/>
        <v>164.7</v>
      </c>
      <c r="V32" s="3">
        <v>115</v>
      </c>
      <c r="W32" s="3">
        <f t="shared" si="1"/>
        <v>575</v>
      </c>
      <c r="X32" s="3">
        <v>2.2599999999999998</v>
      </c>
      <c r="Y32" s="3">
        <v>0.01</v>
      </c>
    </row>
    <row r="33" spans="1:26" x14ac:dyDescent="0.2">
      <c r="A33" s="10">
        <v>1</v>
      </c>
      <c r="B33" s="9" t="s">
        <v>41</v>
      </c>
      <c r="C33" s="9">
        <v>4</v>
      </c>
      <c r="D33" s="9" t="s">
        <v>33</v>
      </c>
      <c r="E33" s="14" t="s">
        <v>38</v>
      </c>
      <c r="F33" s="22">
        <v>1035</v>
      </c>
      <c r="G33" s="23">
        <v>20.5</v>
      </c>
      <c r="H33" s="23">
        <v>1</v>
      </c>
      <c r="I33" s="23">
        <v>975</v>
      </c>
      <c r="J33" s="23">
        <v>142.9635802</v>
      </c>
      <c r="K33" s="23"/>
      <c r="L33" s="23"/>
      <c r="M33" s="23">
        <v>1</v>
      </c>
      <c r="N33" s="23">
        <v>2</v>
      </c>
      <c r="O33" s="23">
        <v>24.048200000000001</v>
      </c>
      <c r="P33" s="23">
        <v>33.367310000000003</v>
      </c>
      <c r="Q33" s="23"/>
      <c r="R33" s="24">
        <v>500</v>
      </c>
      <c r="S33" s="15"/>
      <c r="T33" s="3">
        <v>35</v>
      </c>
      <c r="U33" s="3">
        <f t="shared" si="0"/>
        <v>49.7</v>
      </c>
      <c r="V33" s="3">
        <v>80</v>
      </c>
      <c r="W33" s="3">
        <f t="shared" si="1"/>
        <v>540</v>
      </c>
      <c r="X33" s="3">
        <v>1.62</v>
      </c>
      <c r="Y33" s="3">
        <v>0.01</v>
      </c>
    </row>
    <row r="34" spans="1:26" x14ac:dyDescent="0.2">
      <c r="A34" s="10">
        <v>1</v>
      </c>
      <c r="B34" s="9" t="s">
        <v>46</v>
      </c>
      <c r="C34" s="9">
        <v>4</v>
      </c>
      <c r="D34" s="9" t="s">
        <v>22</v>
      </c>
      <c r="E34" s="14" t="s">
        <v>32</v>
      </c>
      <c r="F34" s="22">
        <v>118</v>
      </c>
      <c r="G34" s="23">
        <v>12</v>
      </c>
      <c r="H34" s="23">
        <v>0.25</v>
      </c>
      <c r="I34" s="23">
        <v>1374</v>
      </c>
      <c r="J34" s="23">
        <v>205.07644930000001</v>
      </c>
      <c r="K34" s="23"/>
      <c r="L34" s="23"/>
      <c r="M34" s="23">
        <v>1</v>
      </c>
      <c r="N34" s="23">
        <v>12</v>
      </c>
      <c r="O34" s="23">
        <v>22.8508</v>
      </c>
      <c r="P34" s="23">
        <v>26.498799999999999</v>
      </c>
      <c r="Q34" s="23"/>
      <c r="R34" s="24">
        <v>1000</v>
      </c>
      <c r="S34" s="15"/>
      <c r="T34" s="3">
        <v>40</v>
      </c>
      <c r="U34" s="3">
        <f t="shared" si="0"/>
        <v>54.7</v>
      </c>
      <c r="V34" s="3">
        <v>90</v>
      </c>
      <c r="W34" s="3">
        <f t="shared" si="1"/>
        <v>550</v>
      </c>
      <c r="X34" s="3">
        <v>3.4</v>
      </c>
      <c r="Y34" s="3">
        <v>0.02</v>
      </c>
    </row>
    <row r="35" spans="1:26" x14ac:dyDescent="0.2">
      <c r="A35" s="10">
        <v>1</v>
      </c>
      <c r="B35" s="9" t="s">
        <v>45</v>
      </c>
      <c r="C35" s="9">
        <v>4</v>
      </c>
      <c r="D35" s="9" t="s">
        <v>22</v>
      </c>
      <c r="E35" s="14" t="s">
        <v>30</v>
      </c>
      <c r="F35" s="22">
        <v>203</v>
      </c>
      <c r="G35" s="23">
        <v>12</v>
      </c>
      <c r="H35" s="23">
        <v>0.41660000000000003</v>
      </c>
      <c r="I35" s="23">
        <v>1064</v>
      </c>
      <c r="J35" s="23">
        <v>118.5640664</v>
      </c>
      <c r="K35" s="23"/>
      <c r="L35" s="23"/>
      <c r="M35" s="23">
        <v>1</v>
      </c>
      <c r="N35" s="23">
        <v>12</v>
      </c>
      <c r="O35" s="23">
        <v>21.580200000000001</v>
      </c>
      <c r="P35" s="23">
        <v>21.426500000000001</v>
      </c>
      <c r="Q35" s="23"/>
      <c r="R35" s="24">
        <v>1000</v>
      </c>
      <c r="S35" s="15"/>
      <c r="T35" s="3">
        <v>40</v>
      </c>
      <c r="U35" s="3">
        <f t="shared" si="0"/>
        <v>54.7</v>
      </c>
      <c r="V35" s="3">
        <v>90</v>
      </c>
      <c r="W35" s="3">
        <f t="shared" si="1"/>
        <v>550</v>
      </c>
      <c r="X35" s="3">
        <v>4.87</v>
      </c>
      <c r="Y35" s="3">
        <v>0.03</v>
      </c>
    </row>
    <row r="36" spans="1:26" x14ac:dyDescent="0.2">
      <c r="A36" s="10">
        <v>1</v>
      </c>
      <c r="B36" s="9" t="s">
        <v>42</v>
      </c>
      <c r="C36" s="9">
        <v>4</v>
      </c>
      <c r="D36" s="9" t="s">
        <v>33</v>
      </c>
      <c r="E36" s="14" t="s">
        <v>34</v>
      </c>
      <c r="F36" s="22">
        <v>690</v>
      </c>
      <c r="G36" s="23">
        <v>17.75</v>
      </c>
      <c r="H36" s="23">
        <v>0.875</v>
      </c>
      <c r="I36" s="23">
        <v>953</v>
      </c>
      <c r="J36" s="23">
        <v>121.4549265</v>
      </c>
      <c r="K36" s="23"/>
      <c r="L36" s="23"/>
      <c r="M36" s="23">
        <v>1</v>
      </c>
      <c r="N36" s="23">
        <v>2</v>
      </c>
      <c r="O36" s="23">
        <v>24.048200000000001</v>
      </c>
      <c r="P36" s="23">
        <v>33.673099999999998</v>
      </c>
      <c r="Q36" s="23"/>
      <c r="R36" s="24">
        <v>5000</v>
      </c>
      <c r="S36" s="15"/>
      <c r="T36" s="3">
        <v>35</v>
      </c>
      <c r="U36" s="3">
        <f t="shared" ref="U36:U60" si="2">T36+14.7</f>
        <v>49.7</v>
      </c>
      <c r="V36" s="3">
        <v>80</v>
      </c>
      <c r="W36" s="3">
        <f t="shared" ref="W36:W60" si="3">V36+460</f>
        <v>540</v>
      </c>
      <c r="X36" s="3">
        <v>4.25</v>
      </c>
      <c r="Y36" s="3">
        <v>0.03</v>
      </c>
    </row>
    <row r="37" spans="1:26" x14ac:dyDescent="0.2">
      <c r="A37" s="10">
        <v>1</v>
      </c>
      <c r="B37" s="9" t="s">
        <v>40</v>
      </c>
      <c r="C37" s="9">
        <v>4</v>
      </c>
      <c r="D37" s="9" t="s">
        <v>33</v>
      </c>
      <c r="E37" s="14" t="s">
        <v>39</v>
      </c>
      <c r="F37" s="22">
        <v>1004</v>
      </c>
      <c r="G37" s="23">
        <v>20.5</v>
      </c>
      <c r="H37" s="23">
        <v>1</v>
      </c>
      <c r="I37" s="23">
        <v>820</v>
      </c>
      <c r="J37" s="23">
        <v>118.262</v>
      </c>
      <c r="K37" s="23"/>
      <c r="L37" s="23"/>
      <c r="M37" s="23">
        <v>1</v>
      </c>
      <c r="N37" s="23">
        <v>2</v>
      </c>
      <c r="O37" s="23">
        <v>24.050799999999999</v>
      </c>
      <c r="P37" s="23">
        <v>33.680399999999999</v>
      </c>
      <c r="Q37" s="23"/>
      <c r="R37" s="24">
        <v>5000</v>
      </c>
      <c r="S37" s="15"/>
      <c r="T37" s="3">
        <v>35</v>
      </c>
      <c r="U37" s="3">
        <f t="shared" si="2"/>
        <v>49.7</v>
      </c>
      <c r="V37" s="3">
        <v>80</v>
      </c>
      <c r="W37" s="3">
        <f t="shared" si="3"/>
        <v>540</v>
      </c>
      <c r="X37" s="3">
        <v>3.65</v>
      </c>
      <c r="Y37" s="3">
        <v>0.02</v>
      </c>
    </row>
    <row r="38" spans="1:26" x14ac:dyDescent="0.2">
      <c r="A38" s="10">
        <v>1</v>
      </c>
      <c r="B38" s="9" t="s">
        <v>40</v>
      </c>
      <c r="C38" s="9">
        <v>4</v>
      </c>
      <c r="D38" s="9" t="s">
        <v>33</v>
      </c>
      <c r="E38" s="14" t="s">
        <v>39</v>
      </c>
      <c r="F38" s="22">
        <v>1004</v>
      </c>
      <c r="G38" s="23">
        <v>20.5</v>
      </c>
      <c r="H38" s="23">
        <v>1</v>
      </c>
      <c r="I38" s="23">
        <v>820</v>
      </c>
      <c r="J38" s="23">
        <v>118.262</v>
      </c>
      <c r="K38" s="23"/>
      <c r="L38" s="23"/>
      <c r="M38" s="23">
        <v>1</v>
      </c>
      <c r="N38" s="23">
        <v>2</v>
      </c>
      <c r="O38" s="23">
        <v>24.050799999999999</v>
      </c>
      <c r="P38" s="23">
        <v>33.680399999999999</v>
      </c>
      <c r="Q38" s="23"/>
      <c r="R38" s="24">
        <v>5000</v>
      </c>
      <c r="S38" s="15"/>
      <c r="T38" s="3">
        <v>35</v>
      </c>
      <c r="U38" s="3">
        <f t="shared" si="2"/>
        <v>49.7</v>
      </c>
      <c r="V38" s="3">
        <v>80</v>
      </c>
      <c r="W38" s="3">
        <f t="shared" si="3"/>
        <v>540</v>
      </c>
      <c r="X38" s="3">
        <v>41.67</v>
      </c>
      <c r="Y38" s="3">
        <v>0.25</v>
      </c>
    </row>
    <row r="39" spans="1:26" x14ac:dyDescent="0.2">
      <c r="A39" s="10">
        <v>1</v>
      </c>
      <c r="B39" s="9" t="s">
        <v>37</v>
      </c>
      <c r="C39" s="9">
        <v>4</v>
      </c>
      <c r="D39" s="9" t="s">
        <v>33</v>
      </c>
      <c r="E39" s="14" t="s">
        <v>38</v>
      </c>
      <c r="F39" s="22">
        <v>1035</v>
      </c>
      <c r="G39" s="23">
        <v>20.5</v>
      </c>
      <c r="H39" s="23">
        <v>1</v>
      </c>
      <c r="I39" s="23">
        <v>975</v>
      </c>
      <c r="J39" s="23">
        <v>240.37</v>
      </c>
      <c r="K39" s="23"/>
      <c r="L39" s="23"/>
      <c r="M39" s="23">
        <v>1</v>
      </c>
      <c r="N39" s="23">
        <v>2</v>
      </c>
      <c r="O39" s="23">
        <v>24.054300000000001</v>
      </c>
      <c r="P39" s="23">
        <v>33.690100000000001</v>
      </c>
      <c r="Q39" s="23"/>
      <c r="R39" s="24">
        <v>5000</v>
      </c>
      <c r="S39" s="15"/>
      <c r="T39" s="3">
        <v>35</v>
      </c>
      <c r="U39" s="3">
        <f t="shared" si="2"/>
        <v>49.7</v>
      </c>
      <c r="V39" s="3">
        <v>80</v>
      </c>
      <c r="W39" s="3">
        <f t="shared" si="3"/>
        <v>540</v>
      </c>
      <c r="X39" s="3">
        <v>41.67</v>
      </c>
      <c r="Y39" s="3">
        <v>0.25</v>
      </c>
    </row>
    <row r="40" spans="1:26" x14ac:dyDescent="0.2">
      <c r="A40" s="10">
        <v>1</v>
      </c>
      <c r="B40" s="9" t="s">
        <v>37</v>
      </c>
      <c r="C40" s="9">
        <v>4</v>
      </c>
      <c r="D40" s="9" t="s">
        <v>33</v>
      </c>
      <c r="E40" s="14" t="s">
        <v>38</v>
      </c>
      <c r="F40" s="22">
        <v>1035</v>
      </c>
      <c r="G40" s="23">
        <v>20.5</v>
      </c>
      <c r="H40" s="23">
        <v>1</v>
      </c>
      <c r="I40" s="23">
        <v>975</v>
      </c>
      <c r="J40" s="23">
        <v>240.37</v>
      </c>
      <c r="K40" s="23"/>
      <c r="L40" s="23"/>
      <c r="M40" s="23">
        <v>1</v>
      </c>
      <c r="N40" s="23">
        <v>2</v>
      </c>
      <c r="O40" s="23">
        <v>24.048151499999999</v>
      </c>
      <c r="P40" s="23">
        <v>33.673078390000001</v>
      </c>
      <c r="Q40" s="23"/>
      <c r="R40" s="24">
        <v>5000</v>
      </c>
      <c r="S40" s="15"/>
      <c r="T40" s="3">
        <v>35</v>
      </c>
      <c r="U40" s="3">
        <f t="shared" si="2"/>
        <v>49.7</v>
      </c>
      <c r="V40" s="3">
        <v>80</v>
      </c>
      <c r="W40" s="3">
        <f t="shared" si="3"/>
        <v>540</v>
      </c>
      <c r="X40" s="3">
        <v>41.67</v>
      </c>
      <c r="Y40" s="3">
        <v>0.25</v>
      </c>
    </row>
    <row r="41" spans="1:26" x14ac:dyDescent="0.2">
      <c r="A41" s="10">
        <v>1</v>
      </c>
      <c r="B41" s="9" t="s">
        <v>37</v>
      </c>
      <c r="C41" s="9">
        <v>4</v>
      </c>
      <c r="D41" s="9" t="s">
        <v>33</v>
      </c>
      <c r="E41" s="14" t="s">
        <v>38</v>
      </c>
      <c r="F41" s="22">
        <v>1035</v>
      </c>
      <c r="G41" s="23">
        <v>20.5</v>
      </c>
      <c r="H41" s="23">
        <v>1</v>
      </c>
      <c r="I41" s="23">
        <v>975</v>
      </c>
      <c r="J41" s="23">
        <v>240.34700000000001</v>
      </c>
      <c r="K41" s="23"/>
      <c r="L41" s="23"/>
      <c r="M41" s="23">
        <v>1</v>
      </c>
      <c r="N41" s="23">
        <v>2</v>
      </c>
      <c r="O41" s="23">
        <v>24.048200000000001</v>
      </c>
      <c r="P41" s="23">
        <v>33.673299999999998</v>
      </c>
      <c r="Q41" s="23"/>
      <c r="R41" s="24">
        <v>5000</v>
      </c>
      <c r="S41" s="15"/>
      <c r="T41" s="3">
        <v>35</v>
      </c>
      <c r="U41" s="3">
        <f t="shared" si="2"/>
        <v>49.7</v>
      </c>
      <c r="V41" s="3">
        <v>80</v>
      </c>
      <c r="W41" s="3">
        <f t="shared" si="3"/>
        <v>540</v>
      </c>
      <c r="X41" s="3">
        <v>41.67</v>
      </c>
      <c r="Y41" s="3">
        <v>0.25</v>
      </c>
    </row>
    <row r="42" spans="1:26" x14ac:dyDescent="0.2">
      <c r="A42" s="10">
        <v>1</v>
      </c>
      <c r="B42" s="9" t="s">
        <v>52</v>
      </c>
      <c r="C42" s="9">
        <v>4</v>
      </c>
      <c r="D42" s="9" t="s">
        <v>22</v>
      </c>
      <c r="E42" s="14" t="s">
        <v>53</v>
      </c>
      <c r="F42" s="22">
        <v>1265</v>
      </c>
      <c r="G42" s="23">
        <v>20.5</v>
      </c>
      <c r="H42" s="23">
        <v>1</v>
      </c>
      <c r="I42" s="23">
        <v>868</v>
      </c>
      <c r="J42" s="23">
        <v>240.37</v>
      </c>
      <c r="K42" s="23"/>
      <c r="L42" s="23"/>
      <c r="M42" s="23">
        <v>1</v>
      </c>
      <c r="N42" s="23">
        <v>2</v>
      </c>
      <c r="O42" s="23">
        <v>24.050799999999999</v>
      </c>
      <c r="P42" s="23">
        <v>33.680399999999999</v>
      </c>
      <c r="Q42" s="23"/>
      <c r="R42" s="24">
        <v>5000</v>
      </c>
      <c r="S42" s="15"/>
      <c r="T42" s="3">
        <v>35</v>
      </c>
      <c r="U42" s="3">
        <f t="shared" si="2"/>
        <v>49.7</v>
      </c>
      <c r="V42" s="3">
        <v>80</v>
      </c>
      <c r="W42" s="3">
        <f t="shared" si="3"/>
        <v>540</v>
      </c>
      <c r="X42" s="3">
        <v>41.67</v>
      </c>
      <c r="Y42" s="3">
        <v>0.25</v>
      </c>
    </row>
    <row r="43" spans="1:26" x14ac:dyDescent="0.2">
      <c r="A43" s="10">
        <v>1</v>
      </c>
      <c r="B43" s="9" t="s">
        <v>35</v>
      </c>
      <c r="C43" s="9">
        <v>4</v>
      </c>
      <c r="D43" s="9" t="s">
        <v>33</v>
      </c>
      <c r="E43" s="14" t="s">
        <v>36</v>
      </c>
      <c r="F43" s="22">
        <v>1340</v>
      </c>
      <c r="G43" s="23">
        <v>15.41</v>
      </c>
      <c r="H43" s="23">
        <v>0.83</v>
      </c>
      <c r="I43" s="23">
        <v>904</v>
      </c>
      <c r="J43" s="23">
        <v>240.37</v>
      </c>
      <c r="K43" s="23"/>
      <c r="L43" s="23"/>
      <c r="M43" s="23">
        <v>1</v>
      </c>
      <c r="N43" s="23">
        <v>2</v>
      </c>
      <c r="O43" s="23">
        <v>24.048200000000001</v>
      </c>
      <c r="P43" s="23">
        <v>33.673099999999998</v>
      </c>
      <c r="Q43" s="23"/>
      <c r="R43" s="24">
        <v>5000</v>
      </c>
      <c r="S43" s="15"/>
      <c r="T43" s="3">
        <v>35</v>
      </c>
      <c r="U43" s="3">
        <f t="shared" si="2"/>
        <v>49.7</v>
      </c>
      <c r="V43" s="3">
        <v>80</v>
      </c>
      <c r="W43" s="3">
        <f t="shared" si="3"/>
        <v>540</v>
      </c>
      <c r="X43" s="3">
        <v>768.23</v>
      </c>
      <c r="Y43" s="3">
        <v>0.38</v>
      </c>
    </row>
    <row r="44" spans="1:26" ht="16" thickBot="1" x14ac:dyDescent="0.25">
      <c r="A44" s="10">
        <v>1</v>
      </c>
      <c r="B44" s="9" t="s">
        <v>50</v>
      </c>
      <c r="C44" s="9">
        <v>4</v>
      </c>
      <c r="D44" s="9" t="s">
        <v>22</v>
      </c>
      <c r="E44" s="14" t="s">
        <v>51</v>
      </c>
      <c r="F44" s="25">
        <v>145</v>
      </c>
      <c r="G44" s="26"/>
      <c r="H44" s="26"/>
      <c r="I44" s="26"/>
      <c r="J44" s="26"/>
      <c r="K44" s="26"/>
      <c r="L44" s="26"/>
      <c r="M44" s="26">
        <v>4</v>
      </c>
      <c r="N44" s="26">
        <v>24</v>
      </c>
      <c r="O44" s="26">
        <v>19.972300000000001</v>
      </c>
      <c r="P44" s="26">
        <v>0.1623</v>
      </c>
      <c r="Q44" s="26"/>
      <c r="R44" s="27">
        <v>14000</v>
      </c>
      <c r="S44" s="15"/>
      <c r="T44" s="3">
        <v>30</v>
      </c>
      <c r="U44" s="3">
        <f t="shared" si="2"/>
        <v>44.7</v>
      </c>
      <c r="V44" s="3">
        <v>70</v>
      </c>
      <c r="W44" s="3">
        <f t="shared" si="3"/>
        <v>530</v>
      </c>
      <c r="X44" s="3">
        <v>29.55</v>
      </c>
      <c r="Y44" s="3">
        <v>0.35</v>
      </c>
      <c r="Z44" t="s">
        <v>95</v>
      </c>
    </row>
    <row r="45" spans="1:26" x14ac:dyDescent="0.2">
      <c r="A45" s="10">
        <v>2</v>
      </c>
      <c r="B45" s="9" t="s">
        <v>68</v>
      </c>
      <c r="C45" s="9">
        <v>4</v>
      </c>
      <c r="D45" s="9" t="s">
        <v>33</v>
      </c>
      <c r="E45" s="9" t="s">
        <v>69</v>
      </c>
      <c r="F45" s="13">
        <v>6.5</v>
      </c>
      <c r="G45" s="13">
        <v>2</v>
      </c>
      <c r="H45" s="13">
        <v>0.15</v>
      </c>
      <c r="I45" s="13">
        <v>730</v>
      </c>
      <c r="J45" s="13">
        <v>10.56</v>
      </c>
      <c r="K45" s="16"/>
      <c r="L45" s="16"/>
      <c r="M45" s="16">
        <v>1</v>
      </c>
      <c r="N45" s="16">
        <v>12</v>
      </c>
      <c r="O45" s="16">
        <v>21.6099</v>
      </c>
      <c r="P45" s="16">
        <v>19.212499999999999</v>
      </c>
      <c r="Q45" s="16" t="s">
        <v>61</v>
      </c>
      <c r="R45" s="16"/>
      <c r="S45" s="3">
        <v>3808.4</v>
      </c>
      <c r="T45" s="3"/>
      <c r="U45" s="3">
        <f t="shared" si="2"/>
        <v>14.7</v>
      </c>
      <c r="V45" s="3"/>
      <c r="W45" s="3">
        <f t="shared" si="3"/>
        <v>460</v>
      </c>
      <c r="X45" s="3"/>
      <c r="Y45" s="3"/>
    </row>
    <row r="46" spans="1:26" x14ac:dyDescent="0.2">
      <c r="A46" s="10">
        <v>1</v>
      </c>
      <c r="B46" s="9" t="s">
        <v>68</v>
      </c>
      <c r="C46" s="9">
        <v>4</v>
      </c>
      <c r="D46" s="9" t="s">
        <v>33</v>
      </c>
      <c r="E46" s="9" t="s">
        <v>69</v>
      </c>
      <c r="F46" s="9">
        <v>7</v>
      </c>
      <c r="G46" s="9">
        <v>2</v>
      </c>
      <c r="H46" s="9">
        <v>0.15</v>
      </c>
      <c r="I46" s="9">
        <v>730</v>
      </c>
      <c r="J46" s="9">
        <v>11.2</v>
      </c>
      <c r="K46" s="3"/>
      <c r="L46" s="3"/>
      <c r="M46" s="3">
        <v>1</v>
      </c>
      <c r="N46" s="3">
        <v>50</v>
      </c>
      <c r="O46" s="3">
        <v>18.600000000000001</v>
      </c>
      <c r="P46" s="3">
        <v>19.9163</v>
      </c>
      <c r="Q46" s="3" t="s">
        <v>61</v>
      </c>
      <c r="R46" s="3"/>
      <c r="S46" s="3">
        <v>1024</v>
      </c>
      <c r="T46" s="3"/>
      <c r="U46" s="3">
        <f t="shared" si="2"/>
        <v>14.7</v>
      </c>
      <c r="V46" s="3"/>
      <c r="W46" s="3">
        <f t="shared" si="3"/>
        <v>460</v>
      </c>
      <c r="X46" s="3"/>
      <c r="Y46" s="3"/>
    </row>
    <row r="47" spans="1:26" x14ac:dyDescent="0.2">
      <c r="A47" s="10">
        <v>1</v>
      </c>
      <c r="B47" s="9" t="s">
        <v>66</v>
      </c>
      <c r="C47" s="9">
        <v>4</v>
      </c>
      <c r="D47" s="9" t="s">
        <v>22</v>
      </c>
      <c r="E47" s="9" t="s">
        <v>67</v>
      </c>
      <c r="F47" s="9">
        <v>13</v>
      </c>
      <c r="G47" s="9">
        <v>7.63</v>
      </c>
      <c r="H47" s="9">
        <v>0.17</v>
      </c>
      <c r="I47" s="9">
        <v>1300</v>
      </c>
      <c r="J47" s="9">
        <v>73.81</v>
      </c>
      <c r="K47" s="3"/>
      <c r="L47" s="3"/>
      <c r="M47" s="3">
        <v>1</v>
      </c>
      <c r="N47" s="3">
        <v>12</v>
      </c>
      <c r="O47" s="3">
        <v>21.5928</v>
      </c>
      <c r="P47" s="3">
        <v>19.227699999999999</v>
      </c>
      <c r="Q47" s="3" t="s">
        <v>61</v>
      </c>
      <c r="R47" s="3"/>
      <c r="S47" s="3">
        <v>3808.42</v>
      </c>
      <c r="T47" s="3"/>
      <c r="U47" s="3">
        <f t="shared" si="2"/>
        <v>14.7</v>
      </c>
      <c r="V47" s="3"/>
      <c r="W47" s="3">
        <f t="shared" si="3"/>
        <v>460</v>
      </c>
      <c r="X47" s="3"/>
      <c r="Y47" s="3"/>
    </row>
    <row r="48" spans="1:26" x14ac:dyDescent="0.2">
      <c r="A48" s="10">
        <v>1</v>
      </c>
      <c r="B48" s="9" t="s">
        <v>64</v>
      </c>
      <c r="C48" s="9">
        <v>4</v>
      </c>
      <c r="D48" s="9" t="s">
        <v>22</v>
      </c>
      <c r="E48" s="9" t="s">
        <v>65</v>
      </c>
      <c r="F48" s="9">
        <v>24.5</v>
      </c>
      <c r="G48" s="9">
        <v>7.92</v>
      </c>
      <c r="H48" s="9">
        <v>0.13</v>
      </c>
      <c r="I48" s="9">
        <v>1275</v>
      </c>
      <c r="J48" s="9">
        <v>285.20999999999998</v>
      </c>
      <c r="K48" s="3"/>
      <c r="L48" s="3"/>
      <c r="M48" s="3">
        <v>1</v>
      </c>
      <c r="N48" s="3">
        <v>12</v>
      </c>
      <c r="O48" s="3">
        <v>21.576699999999999</v>
      </c>
      <c r="P48" s="3">
        <v>19.242100000000001</v>
      </c>
      <c r="Q48" s="3" t="s">
        <v>61</v>
      </c>
      <c r="R48" s="3"/>
      <c r="S48" s="3">
        <v>3808.4</v>
      </c>
      <c r="T48" s="3"/>
      <c r="U48" s="3">
        <f t="shared" si="2"/>
        <v>14.7</v>
      </c>
      <c r="V48" s="3"/>
      <c r="W48" s="3">
        <f t="shared" si="3"/>
        <v>460</v>
      </c>
      <c r="X48" s="3">
        <v>36.99</v>
      </c>
      <c r="Y48" s="3">
        <v>0.44</v>
      </c>
    </row>
    <row r="49" spans="1:26" x14ac:dyDescent="0.2">
      <c r="A49" s="10">
        <v>1</v>
      </c>
      <c r="B49" s="9" t="s">
        <v>64</v>
      </c>
      <c r="C49" s="9">
        <v>4</v>
      </c>
      <c r="D49" s="9" t="s">
        <v>22</v>
      </c>
      <c r="E49" s="9" t="s">
        <v>65</v>
      </c>
      <c r="F49" s="9">
        <v>24.5</v>
      </c>
      <c r="G49" s="9">
        <v>7.92</v>
      </c>
      <c r="H49" s="9">
        <v>0.13</v>
      </c>
      <c r="I49" s="9">
        <v>1275</v>
      </c>
      <c r="J49" s="9">
        <v>285.20999999999998</v>
      </c>
      <c r="K49" s="3"/>
      <c r="L49" s="3"/>
      <c r="M49" s="3">
        <v>1</v>
      </c>
      <c r="N49" s="3">
        <v>12</v>
      </c>
      <c r="O49" s="3">
        <v>21.5763</v>
      </c>
      <c r="P49" s="3">
        <v>19.2424</v>
      </c>
      <c r="Q49" s="3" t="s">
        <v>61</v>
      </c>
      <c r="R49" s="3"/>
      <c r="S49" s="3">
        <v>3808.4</v>
      </c>
      <c r="T49" s="3"/>
      <c r="U49" s="3">
        <f t="shared" si="2"/>
        <v>14.7</v>
      </c>
      <c r="V49" s="3"/>
      <c r="W49" s="3">
        <f t="shared" si="3"/>
        <v>460</v>
      </c>
      <c r="X49" s="3">
        <v>5.22</v>
      </c>
      <c r="Y49" s="3">
        <v>0.03</v>
      </c>
    </row>
    <row r="50" spans="1:26" x14ac:dyDescent="0.2">
      <c r="A50" s="10">
        <v>1</v>
      </c>
      <c r="B50" s="9" t="s">
        <v>64</v>
      </c>
      <c r="C50" s="9">
        <v>4</v>
      </c>
      <c r="D50" s="9" t="s">
        <v>22</v>
      </c>
      <c r="E50" s="9" t="s">
        <v>65</v>
      </c>
      <c r="F50" s="9">
        <v>24.5</v>
      </c>
      <c r="G50" s="9">
        <v>7.92</v>
      </c>
      <c r="H50" s="9">
        <v>0.13</v>
      </c>
      <c r="I50" s="9">
        <v>1275</v>
      </c>
      <c r="J50" s="9">
        <v>285.20999999999998</v>
      </c>
      <c r="K50" s="3"/>
      <c r="L50" s="3"/>
      <c r="M50" s="3">
        <v>1</v>
      </c>
      <c r="N50" s="3">
        <v>12</v>
      </c>
      <c r="O50" s="3">
        <v>21.7121</v>
      </c>
      <c r="P50" s="3">
        <v>19.122</v>
      </c>
      <c r="Q50" s="3" t="s">
        <v>61</v>
      </c>
      <c r="R50" s="3"/>
      <c r="S50" s="3">
        <v>3808.4</v>
      </c>
      <c r="T50" s="3"/>
      <c r="U50" s="3">
        <f t="shared" si="2"/>
        <v>14.7</v>
      </c>
      <c r="V50" s="3"/>
      <c r="W50" s="3">
        <f t="shared" si="3"/>
        <v>460</v>
      </c>
      <c r="X50" s="3">
        <v>2.7</v>
      </c>
      <c r="Y50" s="3">
        <v>0.02</v>
      </c>
    </row>
    <row r="51" spans="1:26" x14ac:dyDescent="0.2">
      <c r="A51" s="10">
        <v>1</v>
      </c>
      <c r="B51" s="9" t="s">
        <v>64</v>
      </c>
      <c r="C51" s="9">
        <v>4</v>
      </c>
      <c r="D51" s="9" t="s">
        <v>22</v>
      </c>
      <c r="E51" s="9" t="s">
        <v>65</v>
      </c>
      <c r="F51" s="9">
        <v>24.5</v>
      </c>
      <c r="G51" s="9">
        <v>7.92</v>
      </c>
      <c r="H51" s="9">
        <v>0.13</v>
      </c>
      <c r="I51" s="9">
        <v>1275</v>
      </c>
      <c r="J51" s="9">
        <v>285.20999999999998</v>
      </c>
      <c r="K51" s="3"/>
      <c r="L51" s="3"/>
      <c r="M51" s="3">
        <v>1</v>
      </c>
      <c r="N51" s="3">
        <v>12</v>
      </c>
      <c r="O51" s="3">
        <v>23.208300000000001</v>
      </c>
      <c r="P51" s="3">
        <v>28.738199999999999</v>
      </c>
      <c r="Q51" s="3" t="s">
        <v>61</v>
      </c>
      <c r="R51" s="3"/>
      <c r="S51" s="3">
        <v>2370.71</v>
      </c>
      <c r="T51" s="3"/>
      <c r="U51" s="3">
        <f t="shared" si="2"/>
        <v>14.7</v>
      </c>
      <c r="V51" s="3"/>
      <c r="W51" s="3">
        <f t="shared" si="3"/>
        <v>460</v>
      </c>
      <c r="X51" s="3">
        <v>9.6199999999999992</v>
      </c>
      <c r="Y51" s="3">
        <v>0.06</v>
      </c>
    </row>
    <row r="52" spans="1:26" x14ac:dyDescent="0.2">
      <c r="A52" s="10">
        <v>1</v>
      </c>
      <c r="B52" s="9" t="s">
        <v>64</v>
      </c>
      <c r="C52" s="9">
        <v>4</v>
      </c>
      <c r="D52" s="9" t="s">
        <v>22</v>
      </c>
      <c r="E52" s="9" t="s">
        <v>65</v>
      </c>
      <c r="F52" s="9">
        <v>25</v>
      </c>
      <c r="G52" s="9">
        <v>7.92</v>
      </c>
      <c r="H52" s="9">
        <v>0.13</v>
      </c>
      <c r="I52" s="9">
        <v>1275</v>
      </c>
      <c r="J52" s="9">
        <v>285.20999999999998</v>
      </c>
      <c r="K52" s="3"/>
      <c r="L52" s="3"/>
      <c r="M52" s="3">
        <v>1</v>
      </c>
      <c r="N52" s="3">
        <v>12</v>
      </c>
      <c r="O52" s="3">
        <v>21.69</v>
      </c>
      <c r="P52" s="3">
        <v>19.14</v>
      </c>
      <c r="Q52" s="3" t="s">
        <v>61</v>
      </c>
      <c r="R52" s="3"/>
      <c r="S52" s="3">
        <v>3808.42</v>
      </c>
      <c r="T52" s="3"/>
      <c r="U52" s="3">
        <f t="shared" si="2"/>
        <v>14.7</v>
      </c>
      <c r="V52" s="3"/>
      <c r="W52" s="3">
        <f t="shared" si="3"/>
        <v>460</v>
      </c>
      <c r="X52" s="3">
        <v>3.61</v>
      </c>
      <c r="Y52" s="3">
        <v>0.02</v>
      </c>
    </row>
    <row r="53" spans="1:26" ht="32" x14ac:dyDescent="0.2">
      <c r="A53" s="10">
        <v>1</v>
      </c>
      <c r="B53" s="9" t="s">
        <v>92</v>
      </c>
      <c r="C53" s="9">
        <v>4</v>
      </c>
      <c r="D53" s="9" t="s">
        <v>22</v>
      </c>
      <c r="E53" s="9" t="s">
        <v>93</v>
      </c>
      <c r="F53" s="9">
        <v>25</v>
      </c>
      <c r="G53" s="9">
        <v>7.92</v>
      </c>
      <c r="H53" s="9">
        <v>0.13</v>
      </c>
      <c r="I53" s="9">
        <v>1275</v>
      </c>
      <c r="J53" s="9">
        <v>285.20999999999998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>
        <f t="shared" si="2"/>
        <v>14.7</v>
      </c>
      <c r="V53" s="3"/>
      <c r="W53" s="3">
        <f t="shared" si="3"/>
        <v>460</v>
      </c>
      <c r="X53" s="3">
        <v>41.67</v>
      </c>
      <c r="Y53" s="3">
        <v>0.25</v>
      </c>
      <c r="Z53" s="5" t="s">
        <v>94</v>
      </c>
    </row>
    <row r="54" spans="1:26" x14ac:dyDescent="0.2">
      <c r="A54" s="10">
        <v>1</v>
      </c>
      <c r="B54" s="9" t="s">
        <v>72</v>
      </c>
      <c r="C54" s="9">
        <v>2</v>
      </c>
      <c r="D54" s="9"/>
      <c r="E54" s="9" t="s">
        <v>73</v>
      </c>
      <c r="F54" s="9">
        <v>40</v>
      </c>
      <c r="G54" s="9">
        <v>11.42</v>
      </c>
      <c r="H54" s="9">
        <v>0.5</v>
      </c>
      <c r="I54" s="9">
        <v>565</v>
      </c>
      <c r="J54" s="9">
        <v>32.26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>
        <f t="shared" si="2"/>
        <v>14.7</v>
      </c>
      <c r="V54" s="3"/>
      <c r="W54" s="3">
        <f t="shared" si="3"/>
        <v>460</v>
      </c>
      <c r="X54" s="3"/>
      <c r="Y54" s="3"/>
    </row>
    <row r="55" spans="1:26" x14ac:dyDescent="0.2">
      <c r="A55" s="10">
        <v>2</v>
      </c>
      <c r="B55" s="9" t="s">
        <v>84</v>
      </c>
      <c r="C55" s="9">
        <v>4</v>
      </c>
      <c r="D55" s="9" t="s">
        <v>22</v>
      </c>
      <c r="E55" s="9" t="s">
        <v>85</v>
      </c>
      <c r="F55" s="9">
        <v>46</v>
      </c>
      <c r="G55" s="9"/>
      <c r="H55" s="9"/>
      <c r="I55" s="9"/>
      <c r="J55" s="9"/>
      <c r="K55" s="3"/>
      <c r="L55" s="3"/>
      <c r="M55" s="3"/>
      <c r="N55" s="3"/>
      <c r="O55" s="3"/>
      <c r="P55" s="3"/>
      <c r="Q55" s="3"/>
      <c r="R55" s="3"/>
      <c r="S55" s="3"/>
      <c r="T55" s="3"/>
      <c r="U55" s="3">
        <f t="shared" si="2"/>
        <v>14.7</v>
      </c>
      <c r="V55" s="3"/>
      <c r="W55" s="3">
        <f t="shared" si="3"/>
        <v>460</v>
      </c>
      <c r="X55" s="3">
        <v>768.23</v>
      </c>
      <c r="Y55" s="3">
        <v>0.38</v>
      </c>
      <c r="Z55" t="s">
        <v>96</v>
      </c>
    </row>
    <row r="56" spans="1:26" ht="32" x14ac:dyDescent="0.2">
      <c r="A56" s="10">
        <v>1</v>
      </c>
      <c r="B56" s="9" t="s">
        <v>80</v>
      </c>
      <c r="C56" s="9">
        <v>2</v>
      </c>
      <c r="D56" s="9"/>
      <c r="E56" s="9" t="s">
        <v>81</v>
      </c>
      <c r="F56" s="9">
        <v>58</v>
      </c>
      <c r="G56" s="9"/>
      <c r="H56" s="9"/>
      <c r="I56" s="9"/>
      <c r="J56" s="9"/>
      <c r="K56" s="3"/>
      <c r="L56" s="3"/>
      <c r="M56" s="3"/>
      <c r="N56" s="3"/>
      <c r="O56" s="3"/>
      <c r="P56" s="3"/>
      <c r="Q56" s="3"/>
      <c r="R56" s="3"/>
      <c r="S56" s="3"/>
      <c r="T56" s="3"/>
      <c r="U56" s="3">
        <f t="shared" si="2"/>
        <v>14.7</v>
      </c>
      <c r="V56" s="3"/>
      <c r="W56" s="3">
        <f t="shared" si="3"/>
        <v>460</v>
      </c>
      <c r="X56" s="3">
        <v>10</v>
      </c>
      <c r="Y56" s="3">
        <v>0.25</v>
      </c>
      <c r="Z56" s="5" t="s">
        <v>94</v>
      </c>
    </row>
    <row r="57" spans="1:26" x14ac:dyDescent="0.2">
      <c r="A57" s="10">
        <v>2</v>
      </c>
      <c r="B57" s="9" t="s">
        <v>70</v>
      </c>
      <c r="C57" s="9">
        <v>2</v>
      </c>
      <c r="D57" s="9"/>
      <c r="E57" s="9" t="s">
        <v>71</v>
      </c>
      <c r="F57" s="9">
        <v>65</v>
      </c>
      <c r="G57" s="9">
        <v>7.58</v>
      </c>
      <c r="H57" s="9">
        <v>0.33</v>
      </c>
      <c r="I57" s="9">
        <v>900</v>
      </c>
      <c r="J57" s="9">
        <v>119.37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>
        <f t="shared" si="2"/>
        <v>14.7</v>
      </c>
      <c r="V57" s="3"/>
      <c r="W57" s="3">
        <f t="shared" si="3"/>
        <v>460</v>
      </c>
      <c r="X57" s="3"/>
      <c r="Y57" s="3"/>
    </row>
    <row r="58" spans="1:26" ht="32" x14ac:dyDescent="0.2">
      <c r="A58" s="10">
        <v>1</v>
      </c>
      <c r="B58" s="9" t="s">
        <v>70</v>
      </c>
      <c r="C58" s="9">
        <v>2</v>
      </c>
      <c r="D58" s="9"/>
      <c r="E58" s="9" t="s">
        <v>71</v>
      </c>
      <c r="F58" s="9">
        <v>65</v>
      </c>
      <c r="G58" s="9">
        <v>7.58</v>
      </c>
      <c r="H58" s="9">
        <v>0.33</v>
      </c>
      <c r="I58" s="9">
        <v>900</v>
      </c>
      <c r="J58" s="9">
        <v>23.26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>
        <f t="shared" si="2"/>
        <v>14.7</v>
      </c>
      <c r="V58" s="3"/>
      <c r="W58" s="3">
        <f t="shared" si="3"/>
        <v>460</v>
      </c>
      <c r="X58" s="3">
        <v>41.67</v>
      </c>
      <c r="Y58" s="3">
        <v>0.25</v>
      </c>
      <c r="Z58" s="5" t="s">
        <v>94</v>
      </c>
    </row>
    <row r="59" spans="1:26" x14ac:dyDescent="0.2">
      <c r="A59" s="10">
        <v>1</v>
      </c>
      <c r="B59" s="9" t="s">
        <v>82</v>
      </c>
      <c r="C59" s="9">
        <v>2</v>
      </c>
      <c r="D59" s="9"/>
      <c r="E59" s="9" t="s">
        <v>83</v>
      </c>
      <c r="F59" s="9">
        <v>78</v>
      </c>
      <c r="G59" s="9"/>
      <c r="H59" s="9"/>
      <c r="I59" s="9"/>
      <c r="J59" s="9"/>
      <c r="K59" s="3"/>
      <c r="L59" s="3"/>
      <c r="M59" s="3"/>
      <c r="N59" s="3"/>
      <c r="O59" s="3"/>
      <c r="P59" s="3"/>
      <c r="Q59" s="3"/>
      <c r="R59" s="3"/>
      <c r="S59" s="3"/>
      <c r="T59" s="3"/>
      <c r="U59" s="3">
        <f t="shared" si="2"/>
        <v>14.7</v>
      </c>
      <c r="V59" s="3"/>
      <c r="W59" s="3">
        <f t="shared" si="3"/>
        <v>460</v>
      </c>
      <c r="X59" s="3"/>
      <c r="Y59" s="3"/>
    </row>
    <row r="60" spans="1:26" x14ac:dyDescent="0.2">
      <c r="A60" s="10">
        <v>1</v>
      </c>
      <c r="B60" s="9" t="s">
        <v>47</v>
      </c>
      <c r="C60" s="9">
        <v>4</v>
      </c>
      <c r="D60" s="9" t="s">
        <v>22</v>
      </c>
      <c r="E60" s="9" t="s">
        <v>48</v>
      </c>
      <c r="F60" s="9">
        <v>265</v>
      </c>
      <c r="G60" s="9">
        <v>13</v>
      </c>
      <c r="H60" s="9">
        <v>0.5</v>
      </c>
      <c r="I60" s="9">
        <v>1058</v>
      </c>
      <c r="J60" s="9">
        <v>88.87</v>
      </c>
      <c r="K60" s="3"/>
      <c r="L60" s="3"/>
      <c r="M60" s="3">
        <v>4</v>
      </c>
      <c r="N60" s="3">
        <v>36</v>
      </c>
      <c r="O60" s="3">
        <v>28.4732202</v>
      </c>
      <c r="P60" s="3">
        <v>44.0687</v>
      </c>
      <c r="Q60" s="3">
        <v>98</v>
      </c>
      <c r="R60" s="3"/>
      <c r="S60" s="3">
        <v>21250</v>
      </c>
      <c r="T60" s="3"/>
      <c r="U60" s="3">
        <f t="shared" si="2"/>
        <v>14.7</v>
      </c>
      <c r="V60" s="3"/>
      <c r="W60" s="3">
        <f t="shared" si="3"/>
        <v>460</v>
      </c>
      <c r="X60" s="3"/>
      <c r="Y60" s="3"/>
    </row>
  </sheetData>
  <autoFilter ref="A3:V60" xr:uid="{00000000-0009-0000-0000-000001000000}">
    <sortState xmlns:xlrd2="http://schemas.microsoft.com/office/spreadsheetml/2017/richdata2" ref="A4:V60">
      <sortCondition ref="R3:R60"/>
    </sortState>
  </autoFilter>
  <mergeCells count="1">
    <mergeCell ref="AE7:AF7"/>
  </mergeCells>
  <dataValidations disablePrompts="1" count="2">
    <dataValidation type="list" allowBlank="1" showInputMessage="1" showErrorMessage="1" sqref="D4:D60" xr:uid="{00000000-0002-0000-0100-000000000000}">
      <formula1>"Rich, Lean"</formula1>
    </dataValidation>
    <dataValidation type="list" allowBlank="1" showInputMessage="1" showErrorMessage="1" sqref="C4:C60" xr:uid="{00000000-0002-0000-0100-000001000000}">
      <formula1>"2,4"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G60"/>
  <sheetViews>
    <sheetView topLeftCell="F1" zoomScale="70" zoomScaleNormal="70" workbookViewId="0">
      <selection activeCell="AE7" sqref="AE7:AF7"/>
    </sheetView>
  </sheetViews>
  <sheetFormatPr baseColWidth="10" defaultColWidth="8.83203125" defaultRowHeight="15" x14ac:dyDescent="0.2"/>
  <cols>
    <col min="1" max="1" width="15.6640625" customWidth="1"/>
    <col min="2" max="2" width="22.33203125" customWidth="1"/>
    <col min="3" max="5" width="27.6640625" customWidth="1"/>
    <col min="6" max="6" width="21" customWidth="1"/>
    <col min="7" max="17" width="21" hidden="1" customWidth="1"/>
    <col min="18" max="18" width="21" customWidth="1"/>
    <col min="19" max="19" width="18.5" customWidth="1"/>
    <col min="20" max="20" width="20.6640625" customWidth="1"/>
    <col min="21" max="22" width="18.5" customWidth="1"/>
    <col min="23" max="23" width="18.5" hidden="1" customWidth="1"/>
    <col min="24" max="25" width="23.6640625" hidden="1" customWidth="1"/>
    <col min="26" max="26" width="73.6640625" hidden="1" customWidth="1"/>
  </cols>
  <sheetData>
    <row r="1" spans="1:163" ht="71.25" customHeight="1" thickBot="1" x14ac:dyDescent="0.25">
      <c r="A1" s="11" t="s">
        <v>97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163" s="5" customFormat="1" ht="53.25" customHeight="1" x14ac:dyDescent="0.2">
      <c r="A2" s="7" t="s">
        <v>25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</v>
      </c>
      <c r="G2" s="1" t="s">
        <v>16</v>
      </c>
      <c r="H2" s="1" t="s">
        <v>15</v>
      </c>
      <c r="I2" s="1" t="s">
        <v>14</v>
      </c>
      <c r="J2" s="1" t="s">
        <v>13</v>
      </c>
      <c r="K2" s="1" t="s">
        <v>3</v>
      </c>
      <c r="L2" s="1" t="s">
        <v>4</v>
      </c>
      <c r="M2" s="1" t="s">
        <v>23</v>
      </c>
      <c r="N2" s="1" t="s">
        <v>26</v>
      </c>
      <c r="O2" s="1" t="s">
        <v>10</v>
      </c>
      <c r="P2" s="1" t="s">
        <v>11</v>
      </c>
      <c r="Q2" s="1" t="s">
        <v>12</v>
      </c>
      <c r="R2" s="1" t="s">
        <v>5</v>
      </c>
      <c r="S2" s="1" t="s">
        <v>0</v>
      </c>
      <c r="T2" s="6" t="s">
        <v>18</v>
      </c>
      <c r="U2" s="6" t="s">
        <v>19</v>
      </c>
      <c r="V2" s="6" t="s">
        <v>20</v>
      </c>
      <c r="W2" s="6" t="s">
        <v>21</v>
      </c>
      <c r="X2" s="2" t="s">
        <v>2</v>
      </c>
      <c r="Y2" s="2" t="s">
        <v>24</v>
      </c>
      <c r="Z2" s="4" t="s">
        <v>17</v>
      </c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</row>
    <row r="3" spans="1:163" s="8" customFormat="1" ht="17.25" customHeight="1" thickBo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</row>
    <row r="4" spans="1:163" ht="16" x14ac:dyDescent="0.2">
      <c r="A4" s="10">
        <v>1</v>
      </c>
      <c r="B4" s="9" t="s">
        <v>58</v>
      </c>
      <c r="C4" s="9">
        <v>4</v>
      </c>
      <c r="D4" s="9" t="s">
        <v>22</v>
      </c>
      <c r="E4" s="14" t="s">
        <v>59</v>
      </c>
      <c r="F4" s="19">
        <v>45</v>
      </c>
      <c r="G4" s="20">
        <v>6</v>
      </c>
      <c r="H4" s="20">
        <v>0.21</v>
      </c>
      <c r="I4" s="20"/>
      <c r="J4" s="20"/>
      <c r="K4" s="20"/>
      <c r="L4" s="20"/>
      <c r="M4" s="20">
        <v>1</v>
      </c>
      <c r="N4" s="20">
        <v>12</v>
      </c>
      <c r="O4" s="20">
        <v>21.97</v>
      </c>
      <c r="P4" s="20">
        <v>18.309999999999999</v>
      </c>
      <c r="Q4" s="20"/>
      <c r="R4" s="21">
        <v>66.75</v>
      </c>
      <c r="S4" s="15"/>
      <c r="T4" s="3">
        <v>120</v>
      </c>
      <c r="U4" s="3">
        <f t="shared" ref="U4:U35" si="0">T4+14.7</f>
        <v>134.69999999999999</v>
      </c>
      <c r="V4" s="3">
        <v>100</v>
      </c>
      <c r="W4" s="3">
        <f t="shared" ref="W4:W35" si="1">V4+460</f>
        <v>560</v>
      </c>
      <c r="X4" s="3">
        <v>0.96679999999999999</v>
      </c>
      <c r="Y4" s="3">
        <v>2.3199999999999998E-2</v>
      </c>
      <c r="Z4" s="5" t="s">
        <v>28</v>
      </c>
    </row>
    <row r="5" spans="1:163" x14ac:dyDescent="0.2">
      <c r="A5" s="10">
        <v>1</v>
      </c>
      <c r="B5" s="9" t="s">
        <v>62</v>
      </c>
      <c r="C5" s="9">
        <v>4</v>
      </c>
      <c r="D5" s="9" t="s">
        <v>22</v>
      </c>
      <c r="E5" s="14" t="s">
        <v>63</v>
      </c>
      <c r="F5" s="22">
        <v>95</v>
      </c>
      <c r="G5" s="23">
        <v>8</v>
      </c>
      <c r="H5" s="23">
        <v>0.33</v>
      </c>
      <c r="I5" s="23"/>
      <c r="J5" s="23"/>
      <c r="K5" s="23"/>
      <c r="L5" s="23"/>
      <c r="M5" s="23">
        <v>1</v>
      </c>
      <c r="N5" s="23">
        <v>12</v>
      </c>
      <c r="O5" s="23">
        <v>19.579999999999998</v>
      </c>
      <c r="P5" s="23">
        <v>9.57</v>
      </c>
      <c r="Q5" s="23" t="s">
        <v>61</v>
      </c>
      <c r="R5" s="24">
        <v>66.75</v>
      </c>
      <c r="S5" s="15"/>
      <c r="T5" s="3">
        <v>120</v>
      </c>
      <c r="U5" s="3">
        <f t="shared" si="0"/>
        <v>134.69999999999999</v>
      </c>
      <c r="V5" s="3">
        <v>100</v>
      </c>
      <c r="W5" s="3">
        <f t="shared" si="1"/>
        <v>560</v>
      </c>
      <c r="X5" s="3">
        <v>0.96679999999999999</v>
      </c>
      <c r="Y5" s="3">
        <v>2.3199999999999998E-2</v>
      </c>
    </row>
    <row r="6" spans="1:163" x14ac:dyDescent="0.2">
      <c r="A6" s="10">
        <v>1</v>
      </c>
      <c r="B6" s="9" t="s">
        <v>62</v>
      </c>
      <c r="C6" s="9">
        <v>4</v>
      </c>
      <c r="D6" s="9" t="s">
        <v>22</v>
      </c>
      <c r="E6" s="14" t="s">
        <v>63</v>
      </c>
      <c r="F6" s="22">
        <v>95</v>
      </c>
      <c r="G6" s="23">
        <v>9</v>
      </c>
      <c r="H6" s="23">
        <v>0.25</v>
      </c>
      <c r="I6" s="23"/>
      <c r="J6" s="23"/>
      <c r="K6" s="23"/>
      <c r="L6" s="23"/>
      <c r="M6" s="23">
        <v>1</v>
      </c>
      <c r="N6" s="23">
        <v>12</v>
      </c>
      <c r="O6" s="23">
        <v>21.28</v>
      </c>
      <c r="P6" s="23">
        <v>16.39</v>
      </c>
      <c r="Q6" s="23" t="s">
        <v>61</v>
      </c>
      <c r="R6" s="24">
        <v>66.75</v>
      </c>
      <c r="S6" s="15"/>
      <c r="T6" s="3">
        <v>120</v>
      </c>
      <c r="U6" s="3">
        <f t="shared" si="0"/>
        <v>134.69999999999999</v>
      </c>
      <c r="V6" s="3">
        <v>100</v>
      </c>
      <c r="W6" s="3">
        <f t="shared" si="1"/>
        <v>560</v>
      </c>
      <c r="X6" s="3">
        <v>0.96679999999999999</v>
      </c>
      <c r="Y6" s="3">
        <v>2.3199999999999998E-2</v>
      </c>
    </row>
    <row r="7" spans="1:163" ht="32" x14ac:dyDescent="0.2">
      <c r="A7" s="10">
        <v>1</v>
      </c>
      <c r="B7" s="9" t="s">
        <v>54</v>
      </c>
      <c r="C7" s="9">
        <v>4</v>
      </c>
      <c r="D7" s="9" t="s">
        <v>22</v>
      </c>
      <c r="E7" s="14" t="s">
        <v>51</v>
      </c>
      <c r="F7" s="22">
        <v>145</v>
      </c>
      <c r="G7" s="23">
        <v>9</v>
      </c>
      <c r="H7" s="23">
        <v>0.25</v>
      </c>
      <c r="I7" s="23"/>
      <c r="J7" s="23"/>
      <c r="K7" s="23"/>
      <c r="L7" s="23"/>
      <c r="M7" s="23">
        <v>1</v>
      </c>
      <c r="N7" s="23">
        <v>12</v>
      </c>
      <c r="O7" s="23">
        <v>20.239999999999998</v>
      </c>
      <c r="P7" s="23">
        <v>13.35</v>
      </c>
      <c r="Q7" s="23"/>
      <c r="R7" s="24">
        <v>66.75</v>
      </c>
      <c r="S7" s="15"/>
      <c r="T7" s="3">
        <v>120</v>
      </c>
      <c r="U7" s="3">
        <f t="shared" si="0"/>
        <v>134.69999999999999</v>
      </c>
      <c r="V7" s="3">
        <v>100</v>
      </c>
      <c r="W7" s="3">
        <f t="shared" si="1"/>
        <v>560</v>
      </c>
      <c r="X7" s="3">
        <v>42.877400000000002</v>
      </c>
      <c r="Y7" s="3">
        <v>0.25729999999999997</v>
      </c>
      <c r="Z7" s="5" t="s">
        <v>31</v>
      </c>
      <c r="AE7" s="39" t="s">
        <v>99</v>
      </c>
      <c r="AF7" s="39"/>
    </row>
    <row r="8" spans="1:163" x14ac:dyDescent="0.2">
      <c r="A8" s="10">
        <v>1</v>
      </c>
      <c r="B8" s="9" t="s">
        <v>57</v>
      </c>
      <c r="C8" s="9">
        <v>4</v>
      </c>
      <c r="D8" s="9" t="s">
        <v>22</v>
      </c>
      <c r="E8" s="14" t="s">
        <v>51</v>
      </c>
      <c r="F8" s="22">
        <v>145</v>
      </c>
      <c r="G8" s="23">
        <v>8</v>
      </c>
      <c r="H8" s="23">
        <v>0.25</v>
      </c>
      <c r="I8" s="23"/>
      <c r="J8" s="23"/>
      <c r="K8" s="23"/>
      <c r="L8" s="23"/>
      <c r="M8" s="23">
        <v>1</v>
      </c>
      <c r="N8" s="23">
        <v>12</v>
      </c>
      <c r="O8" s="23">
        <v>20.58</v>
      </c>
      <c r="P8" s="23">
        <v>12.53</v>
      </c>
      <c r="Q8" s="23"/>
      <c r="R8" s="24">
        <v>66.75</v>
      </c>
      <c r="S8" s="15"/>
      <c r="T8" s="3">
        <v>120</v>
      </c>
      <c r="U8" s="3">
        <f t="shared" si="0"/>
        <v>134.69999999999999</v>
      </c>
      <c r="V8" s="3">
        <v>100</v>
      </c>
      <c r="W8" s="3">
        <f t="shared" si="1"/>
        <v>560</v>
      </c>
      <c r="X8" s="3">
        <v>56.149700000000003</v>
      </c>
      <c r="Y8" s="3">
        <v>0.33689999999999998</v>
      </c>
    </row>
    <row r="9" spans="1:163" x14ac:dyDescent="0.2">
      <c r="A9" s="10">
        <v>1</v>
      </c>
      <c r="B9" s="9" t="s">
        <v>54</v>
      </c>
      <c r="C9" s="9">
        <v>4</v>
      </c>
      <c r="D9" s="9" t="s">
        <v>22</v>
      </c>
      <c r="E9" s="14" t="s">
        <v>51</v>
      </c>
      <c r="F9" s="22">
        <v>145</v>
      </c>
      <c r="G9" s="23">
        <v>8</v>
      </c>
      <c r="H9" s="23">
        <v>0.33</v>
      </c>
      <c r="I9" s="23"/>
      <c r="J9" s="23"/>
      <c r="K9" s="23"/>
      <c r="L9" s="23"/>
      <c r="M9" s="23">
        <v>1</v>
      </c>
      <c r="N9" s="23">
        <v>12</v>
      </c>
      <c r="O9" s="23">
        <v>19.87</v>
      </c>
      <c r="P9" s="23">
        <v>7.39</v>
      </c>
      <c r="Q9" s="23"/>
      <c r="R9" s="24">
        <v>66.75</v>
      </c>
      <c r="S9" s="15"/>
      <c r="T9" s="3">
        <v>120</v>
      </c>
      <c r="U9" s="3">
        <f t="shared" si="0"/>
        <v>134.69999999999999</v>
      </c>
      <c r="V9" s="3">
        <v>100</v>
      </c>
      <c r="W9" s="3">
        <f t="shared" si="1"/>
        <v>560</v>
      </c>
      <c r="X9" s="3">
        <v>347.45499999999998</v>
      </c>
      <c r="Y9" s="3">
        <v>0.34749999999999998</v>
      </c>
    </row>
    <row r="10" spans="1:163" x14ac:dyDescent="0.2">
      <c r="A10" s="10">
        <v>1</v>
      </c>
      <c r="B10" s="9" t="s">
        <v>57</v>
      </c>
      <c r="C10" s="9">
        <v>4</v>
      </c>
      <c r="D10" s="9" t="s">
        <v>22</v>
      </c>
      <c r="E10" s="14" t="s">
        <v>51</v>
      </c>
      <c r="F10" s="22">
        <v>145</v>
      </c>
      <c r="G10" s="23">
        <v>8</v>
      </c>
      <c r="H10" s="23">
        <v>0.25</v>
      </c>
      <c r="I10" s="23"/>
      <c r="J10" s="23"/>
      <c r="K10" s="23"/>
      <c r="L10" s="23"/>
      <c r="M10" s="23">
        <v>1</v>
      </c>
      <c r="N10" s="23">
        <v>12</v>
      </c>
      <c r="O10" s="23">
        <v>20.63</v>
      </c>
      <c r="P10" s="23">
        <v>12.58</v>
      </c>
      <c r="Q10" s="23"/>
      <c r="R10" s="24">
        <v>66.75</v>
      </c>
      <c r="S10" s="15"/>
      <c r="T10" s="3">
        <v>120</v>
      </c>
      <c r="U10" s="3">
        <f t="shared" si="0"/>
        <v>134.69999999999999</v>
      </c>
      <c r="V10" s="3">
        <v>100</v>
      </c>
      <c r="W10" s="3">
        <f t="shared" si="1"/>
        <v>560</v>
      </c>
      <c r="X10" s="3">
        <v>347.45499999999998</v>
      </c>
      <c r="Y10" s="3">
        <v>0.34749999999999998</v>
      </c>
    </row>
    <row r="11" spans="1:163" x14ac:dyDescent="0.2">
      <c r="A11" s="10">
        <v>1</v>
      </c>
      <c r="B11" s="9" t="s">
        <v>54</v>
      </c>
      <c r="C11" s="9">
        <v>4</v>
      </c>
      <c r="D11" s="9" t="s">
        <v>22</v>
      </c>
      <c r="E11" s="14" t="s">
        <v>51</v>
      </c>
      <c r="F11" s="22">
        <v>145</v>
      </c>
      <c r="G11" s="23">
        <v>10</v>
      </c>
      <c r="H11" s="23">
        <v>0.33</v>
      </c>
      <c r="I11" s="23"/>
      <c r="J11" s="23"/>
      <c r="K11" s="23"/>
      <c r="L11" s="23"/>
      <c r="M11" s="23">
        <v>1</v>
      </c>
      <c r="N11" s="23">
        <v>12</v>
      </c>
      <c r="O11" s="23">
        <v>22.48</v>
      </c>
      <c r="P11" s="23">
        <v>19.68</v>
      </c>
      <c r="Q11" s="23"/>
      <c r="R11" s="24">
        <v>66.75</v>
      </c>
      <c r="S11" s="15"/>
      <c r="T11" s="3">
        <v>120</v>
      </c>
      <c r="U11" s="3">
        <f t="shared" si="0"/>
        <v>134.69999999999999</v>
      </c>
      <c r="V11" s="3">
        <v>100</v>
      </c>
      <c r="W11" s="3">
        <f t="shared" si="1"/>
        <v>560</v>
      </c>
      <c r="X11" s="3">
        <v>347.7199</v>
      </c>
      <c r="Y11" s="3">
        <v>0.34770000000000001</v>
      </c>
    </row>
    <row r="12" spans="1:163" x14ac:dyDescent="0.2">
      <c r="A12" s="10">
        <v>1</v>
      </c>
      <c r="B12" s="9" t="s">
        <v>54</v>
      </c>
      <c r="C12" s="9">
        <v>4</v>
      </c>
      <c r="D12" s="9" t="s">
        <v>22</v>
      </c>
      <c r="E12" s="14" t="s">
        <v>51</v>
      </c>
      <c r="F12" s="22">
        <v>145</v>
      </c>
      <c r="G12" s="23">
        <v>10</v>
      </c>
      <c r="H12" s="23">
        <v>0.33</v>
      </c>
      <c r="I12" s="23"/>
      <c r="J12" s="23"/>
      <c r="K12" s="23"/>
      <c r="L12" s="23"/>
      <c r="M12" s="23">
        <v>1</v>
      </c>
      <c r="N12" s="23">
        <v>12</v>
      </c>
      <c r="O12" s="23">
        <v>19.420000000000002</v>
      </c>
      <c r="P12" s="23">
        <v>7.79</v>
      </c>
      <c r="Q12" s="23" t="s">
        <v>61</v>
      </c>
      <c r="R12" s="24">
        <v>66.75</v>
      </c>
      <c r="S12" s="15"/>
      <c r="T12" s="3">
        <v>120</v>
      </c>
      <c r="U12" s="3">
        <f t="shared" si="0"/>
        <v>134.69999999999999</v>
      </c>
      <c r="V12" s="3">
        <v>100</v>
      </c>
      <c r="W12" s="3">
        <f t="shared" si="1"/>
        <v>560</v>
      </c>
      <c r="X12" s="3">
        <v>347.56939999999997</v>
      </c>
      <c r="Y12" s="3">
        <v>0.34760000000000002</v>
      </c>
    </row>
    <row r="13" spans="1:163" x14ac:dyDescent="0.2">
      <c r="A13" s="10">
        <v>1</v>
      </c>
      <c r="B13" s="9" t="s">
        <v>54</v>
      </c>
      <c r="C13" s="9">
        <v>4</v>
      </c>
      <c r="D13" s="9" t="s">
        <v>22</v>
      </c>
      <c r="E13" s="14" t="s">
        <v>51</v>
      </c>
      <c r="F13" s="22">
        <v>145</v>
      </c>
      <c r="G13" s="23">
        <v>8</v>
      </c>
      <c r="H13" s="23">
        <v>0.5</v>
      </c>
      <c r="I13" s="23"/>
      <c r="J13" s="23"/>
      <c r="K13" s="23"/>
      <c r="L13" s="23"/>
      <c r="M13" s="23">
        <v>1</v>
      </c>
      <c r="N13" s="23">
        <v>12</v>
      </c>
      <c r="O13" s="23">
        <v>20.07</v>
      </c>
      <c r="P13" s="23">
        <v>11.33</v>
      </c>
      <c r="Q13" s="23" t="s">
        <v>61</v>
      </c>
      <c r="R13" s="24">
        <v>66.75</v>
      </c>
      <c r="S13" s="15"/>
      <c r="T13" s="3">
        <v>120</v>
      </c>
      <c r="U13" s="3">
        <f t="shared" si="0"/>
        <v>134.69999999999999</v>
      </c>
      <c r="V13" s="3">
        <v>100</v>
      </c>
      <c r="W13" s="3">
        <f t="shared" si="1"/>
        <v>560</v>
      </c>
      <c r="X13" s="3">
        <v>347.56939999999997</v>
      </c>
      <c r="Y13" s="3">
        <v>0.34760000000000002</v>
      </c>
    </row>
    <row r="14" spans="1:163" x14ac:dyDescent="0.2">
      <c r="A14" s="10">
        <v>1</v>
      </c>
      <c r="B14" s="9" t="s">
        <v>54</v>
      </c>
      <c r="C14" s="9">
        <v>4</v>
      </c>
      <c r="D14" s="9" t="s">
        <v>22</v>
      </c>
      <c r="E14" s="14" t="s">
        <v>51</v>
      </c>
      <c r="F14" s="22">
        <v>145</v>
      </c>
      <c r="G14" s="23">
        <v>8</v>
      </c>
      <c r="H14" s="23">
        <v>0.25</v>
      </c>
      <c r="I14" s="23"/>
      <c r="J14" s="23"/>
      <c r="K14" s="23"/>
      <c r="L14" s="23"/>
      <c r="M14" s="23">
        <v>1</v>
      </c>
      <c r="N14" s="23">
        <v>12</v>
      </c>
      <c r="O14" s="23">
        <v>20.79</v>
      </c>
      <c r="P14" s="23">
        <v>13.65</v>
      </c>
      <c r="Q14" s="23" t="s">
        <v>61</v>
      </c>
      <c r="R14" s="24">
        <v>66.75</v>
      </c>
      <c r="S14" s="15"/>
      <c r="T14" s="3">
        <v>120</v>
      </c>
      <c r="U14" s="3">
        <f t="shared" si="0"/>
        <v>134.69999999999999</v>
      </c>
      <c r="V14" s="3">
        <v>100</v>
      </c>
      <c r="W14" s="3">
        <f t="shared" si="1"/>
        <v>560</v>
      </c>
      <c r="X14" s="3">
        <v>347.45499999999998</v>
      </c>
      <c r="Y14" s="3">
        <v>0.34749999999999998</v>
      </c>
    </row>
    <row r="15" spans="1:163" x14ac:dyDescent="0.2">
      <c r="A15" s="10">
        <v>1</v>
      </c>
      <c r="B15" s="9" t="s">
        <v>54</v>
      </c>
      <c r="C15" s="9">
        <v>4</v>
      </c>
      <c r="D15" s="9" t="s">
        <v>22</v>
      </c>
      <c r="E15" s="14" t="s">
        <v>51</v>
      </c>
      <c r="F15" s="22">
        <v>145</v>
      </c>
      <c r="G15" s="23">
        <v>10</v>
      </c>
      <c r="H15" s="23">
        <v>0.25</v>
      </c>
      <c r="I15" s="23"/>
      <c r="J15" s="23"/>
      <c r="K15" s="23"/>
      <c r="L15" s="23"/>
      <c r="M15" s="23">
        <v>1</v>
      </c>
      <c r="N15" s="23">
        <v>12</v>
      </c>
      <c r="O15" s="23">
        <v>19.59</v>
      </c>
      <c r="P15" s="23">
        <v>9.2100000000000009</v>
      </c>
      <c r="Q15" s="23" t="s">
        <v>61</v>
      </c>
      <c r="R15" s="24">
        <v>66.75</v>
      </c>
      <c r="S15" s="15"/>
      <c r="T15" s="3">
        <v>120</v>
      </c>
      <c r="U15" s="3">
        <f t="shared" si="0"/>
        <v>134.69999999999999</v>
      </c>
      <c r="V15" s="3">
        <v>100</v>
      </c>
      <c r="W15" s="3">
        <f t="shared" si="1"/>
        <v>560</v>
      </c>
      <c r="X15" s="3">
        <v>34.7455</v>
      </c>
      <c r="Y15" s="3">
        <v>3.4700000000000002E-2</v>
      </c>
    </row>
    <row r="16" spans="1:163" x14ac:dyDescent="0.2">
      <c r="A16" s="10">
        <v>1</v>
      </c>
      <c r="B16" s="9" t="s">
        <v>54</v>
      </c>
      <c r="C16" s="9">
        <v>4</v>
      </c>
      <c r="D16" s="9" t="s">
        <v>22</v>
      </c>
      <c r="E16" s="14" t="s">
        <v>27</v>
      </c>
      <c r="F16" s="22">
        <v>203</v>
      </c>
      <c r="G16" s="23">
        <v>8</v>
      </c>
      <c r="H16" s="23">
        <v>0.33</v>
      </c>
      <c r="I16" s="23"/>
      <c r="J16" s="23"/>
      <c r="K16" s="23"/>
      <c r="L16" s="23"/>
      <c r="M16" s="23">
        <v>1</v>
      </c>
      <c r="N16" s="23">
        <v>12</v>
      </c>
      <c r="O16" s="23">
        <v>18.989999999999998</v>
      </c>
      <c r="P16" s="23">
        <v>5.69</v>
      </c>
      <c r="Q16" s="23" t="s">
        <v>61</v>
      </c>
      <c r="R16" s="24">
        <v>66.75</v>
      </c>
      <c r="S16" s="15"/>
      <c r="T16" s="3">
        <v>120</v>
      </c>
      <c r="U16" s="3">
        <f t="shared" si="0"/>
        <v>134.69999999999999</v>
      </c>
      <c r="V16" s="3">
        <v>100</v>
      </c>
      <c r="W16" s="3">
        <f t="shared" si="1"/>
        <v>560</v>
      </c>
      <c r="X16" s="3">
        <v>347.45850000000002</v>
      </c>
      <c r="Y16" s="3">
        <v>0.34749999999999998</v>
      </c>
    </row>
    <row r="17" spans="1:26" ht="48" x14ac:dyDescent="0.2">
      <c r="A17" s="10">
        <v>1</v>
      </c>
      <c r="B17" s="9" t="s">
        <v>54</v>
      </c>
      <c r="C17" s="9">
        <v>4</v>
      </c>
      <c r="D17" s="9" t="s">
        <v>22</v>
      </c>
      <c r="E17" s="14" t="s">
        <v>27</v>
      </c>
      <c r="F17" s="22">
        <v>203</v>
      </c>
      <c r="G17" s="23">
        <v>10</v>
      </c>
      <c r="H17" s="23">
        <v>0.5</v>
      </c>
      <c r="I17" s="23"/>
      <c r="J17" s="23"/>
      <c r="K17" s="23"/>
      <c r="L17" s="23"/>
      <c r="M17" s="23">
        <v>1</v>
      </c>
      <c r="N17" s="23">
        <v>12</v>
      </c>
      <c r="O17" s="23">
        <v>21.21</v>
      </c>
      <c r="P17" s="23">
        <v>15.34</v>
      </c>
      <c r="Q17" s="23" t="s">
        <v>61</v>
      </c>
      <c r="R17" s="24">
        <v>66.75</v>
      </c>
      <c r="S17" s="15"/>
      <c r="T17" s="3">
        <v>120</v>
      </c>
      <c r="U17" s="3">
        <f t="shared" si="0"/>
        <v>134.69999999999999</v>
      </c>
      <c r="V17" s="3">
        <v>100</v>
      </c>
      <c r="W17" s="3">
        <f t="shared" si="1"/>
        <v>560</v>
      </c>
      <c r="X17" s="3">
        <v>702.64120000000003</v>
      </c>
      <c r="Y17" s="3">
        <v>50.590200000000003</v>
      </c>
      <c r="Z17" s="5" t="s">
        <v>49</v>
      </c>
    </row>
    <row r="18" spans="1:26" x14ac:dyDescent="0.2">
      <c r="A18" s="10">
        <v>1</v>
      </c>
      <c r="B18" s="9" t="s">
        <v>54</v>
      </c>
      <c r="C18" s="9">
        <v>4</v>
      </c>
      <c r="D18" s="9" t="s">
        <v>22</v>
      </c>
      <c r="E18" s="14" t="s">
        <v>27</v>
      </c>
      <c r="F18" s="22">
        <v>211</v>
      </c>
      <c r="G18" s="23">
        <v>10</v>
      </c>
      <c r="H18" s="23">
        <v>0.5</v>
      </c>
      <c r="I18" s="23"/>
      <c r="J18" s="23"/>
      <c r="K18" s="23"/>
      <c r="L18" s="23"/>
      <c r="M18" s="23">
        <v>1</v>
      </c>
      <c r="N18" s="23">
        <v>12</v>
      </c>
      <c r="O18" s="23">
        <v>19.18</v>
      </c>
      <c r="P18" s="23">
        <v>7.76</v>
      </c>
      <c r="Q18" s="23" t="s">
        <v>61</v>
      </c>
      <c r="R18" s="24">
        <v>66.75</v>
      </c>
      <c r="S18" s="15"/>
      <c r="T18" s="3">
        <v>120</v>
      </c>
      <c r="U18" s="3">
        <f t="shared" si="0"/>
        <v>134.69999999999999</v>
      </c>
      <c r="V18" s="3">
        <v>100</v>
      </c>
      <c r="W18" s="3">
        <f t="shared" si="1"/>
        <v>560</v>
      </c>
      <c r="X18" s="3">
        <v>0.89200000000000002</v>
      </c>
      <c r="Y18" s="3">
        <v>4.2799999999999998E-2</v>
      </c>
    </row>
    <row r="19" spans="1:26" x14ac:dyDescent="0.2">
      <c r="A19" s="10">
        <v>1</v>
      </c>
      <c r="B19" s="9" t="s">
        <v>55</v>
      </c>
      <c r="C19" s="9">
        <v>4</v>
      </c>
      <c r="D19" s="9" t="s">
        <v>22</v>
      </c>
      <c r="E19" s="14" t="s">
        <v>56</v>
      </c>
      <c r="F19" s="22">
        <v>215</v>
      </c>
      <c r="G19" s="23">
        <v>9</v>
      </c>
      <c r="H19" s="23">
        <v>0.25</v>
      </c>
      <c r="I19" s="23"/>
      <c r="J19" s="23"/>
      <c r="K19" s="23"/>
      <c r="L19" s="23"/>
      <c r="M19" s="23">
        <v>1</v>
      </c>
      <c r="N19" s="23">
        <v>12</v>
      </c>
      <c r="O19" s="23">
        <v>19.86</v>
      </c>
      <c r="P19" s="23">
        <v>10.51</v>
      </c>
      <c r="Q19" s="23"/>
      <c r="R19" s="24">
        <v>66.75</v>
      </c>
      <c r="S19" s="15"/>
      <c r="T19" s="3">
        <v>120</v>
      </c>
      <c r="U19" s="3">
        <f t="shared" si="0"/>
        <v>134.69999999999999</v>
      </c>
      <c r="V19" s="3">
        <v>100</v>
      </c>
      <c r="W19" s="3">
        <f t="shared" si="1"/>
        <v>560</v>
      </c>
      <c r="X19" s="3">
        <v>347.56939999999997</v>
      </c>
      <c r="Y19" s="3">
        <v>0.34760000000000002</v>
      </c>
    </row>
    <row r="20" spans="1:26" x14ac:dyDescent="0.2">
      <c r="A20" s="10">
        <v>1</v>
      </c>
      <c r="B20" s="9" t="s">
        <v>60</v>
      </c>
      <c r="C20" s="9">
        <v>4</v>
      </c>
      <c r="D20" s="9" t="s">
        <v>22</v>
      </c>
      <c r="E20" s="14" t="s">
        <v>56</v>
      </c>
      <c r="F20" s="22">
        <v>215</v>
      </c>
      <c r="G20" s="23">
        <v>10</v>
      </c>
      <c r="H20" s="23">
        <v>0.6</v>
      </c>
      <c r="I20" s="23"/>
      <c r="J20" s="23"/>
      <c r="K20" s="23"/>
      <c r="L20" s="23"/>
      <c r="M20" s="23">
        <v>1</v>
      </c>
      <c r="N20" s="23">
        <v>12</v>
      </c>
      <c r="O20" s="23">
        <v>20.76</v>
      </c>
      <c r="P20" s="23">
        <v>14.56</v>
      </c>
      <c r="Q20" s="23"/>
      <c r="R20" s="24">
        <v>66.75</v>
      </c>
      <c r="S20" s="15"/>
      <c r="T20" s="3">
        <v>120</v>
      </c>
      <c r="U20" s="3">
        <f t="shared" si="0"/>
        <v>134.69999999999999</v>
      </c>
      <c r="V20" s="3">
        <v>100</v>
      </c>
      <c r="W20" s="3">
        <f t="shared" si="1"/>
        <v>560</v>
      </c>
      <c r="X20" s="3">
        <v>4.0449999999999999</v>
      </c>
      <c r="Y20" s="3">
        <v>2.4299999999999999E-2</v>
      </c>
    </row>
    <row r="21" spans="1:26" x14ac:dyDescent="0.2">
      <c r="A21" s="10">
        <v>1</v>
      </c>
      <c r="B21" s="9" t="s">
        <v>60</v>
      </c>
      <c r="C21" s="9">
        <v>4</v>
      </c>
      <c r="D21" s="9" t="s">
        <v>22</v>
      </c>
      <c r="E21" s="14" t="s">
        <v>56</v>
      </c>
      <c r="F21" s="22">
        <v>215</v>
      </c>
      <c r="G21" s="23">
        <v>10</v>
      </c>
      <c r="H21" s="23">
        <v>0.5</v>
      </c>
      <c r="I21" s="23"/>
      <c r="J21" s="23"/>
      <c r="K21" s="23"/>
      <c r="L21" s="23"/>
      <c r="M21" s="23">
        <v>1</v>
      </c>
      <c r="N21" s="23">
        <v>12</v>
      </c>
      <c r="O21" s="23">
        <v>20.62</v>
      </c>
      <c r="P21" s="23">
        <v>13.86</v>
      </c>
      <c r="Q21" s="23"/>
      <c r="R21" s="24">
        <v>66.75</v>
      </c>
      <c r="S21" s="15"/>
      <c r="T21" s="3">
        <v>120</v>
      </c>
      <c r="U21" s="3">
        <f t="shared" si="0"/>
        <v>134.69999999999999</v>
      </c>
      <c r="V21" s="3">
        <v>100</v>
      </c>
      <c r="W21" s="3">
        <f t="shared" si="1"/>
        <v>560</v>
      </c>
      <c r="X21" s="3">
        <v>3.1246999999999998</v>
      </c>
      <c r="Y21" s="3">
        <v>1.8700000000000001E-2</v>
      </c>
    </row>
    <row r="22" spans="1:26" x14ac:dyDescent="0.2">
      <c r="A22" s="10">
        <v>1</v>
      </c>
      <c r="B22" s="9" t="s">
        <v>55</v>
      </c>
      <c r="C22" s="9">
        <v>4</v>
      </c>
      <c r="D22" s="9" t="s">
        <v>22</v>
      </c>
      <c r="E22" s="14" t="s">
        <v>56</v>
      </c>
      <c r="F22" s="22">
        <v>215</v>
      </c>
      <c r="G22" s="23">
        <v>10</v>
      </c>
      <c r="H22" s="23">
        <v>0.5</v>
      </c>
      <c r="I22" s="23"/>
      <c r="J22" s="23"/>
      <c r="K22" s="23"/>
      <c r="L22" s="23"/>
      <c r="M22" s="23">
        <v>1</v>
      </c>
      <c r="N22" s="23">
        <v>12</v>
      </c>
      <c r="O22" s="23">
        <v>19.11</v>
      </c>
      <c r="P22" s="23">
        <v>6.28</v>
      </c>
      <c r="Q22" s="23" t="s">
        <v>61</v>
      </c>
      <c r="R22" s="24">
        <v>66.75</v>
      </c>
      <c r="S22" s="15"/>
      <c r="T22" s="3">
        <v>120</v>
      </c>
      <c r="U22" s="3">
        <f t="shared" si="0"/>
        <v>134.69999999999999</v>
      </c>
      <c r="V22" s="3">
        <v>100</v>
      </c>
      <c r="W22" s="3">
        <f t="shared" si="1"/>
        <v>560</v>
      </c>
      <c r="X22" s="3">
        <v>3.8565</v>
      </c>
      <c r="Y22" s="3">
        <v>2.81E-2</v>
      </c>
    </row>
    <row r="23" spans="1:26" x14ac:dyDescent="0.2">
      <c r="A23" s="10">
        <v>1</v>
      </c>
      <c r="B23" s="9" t="s">
        <v>55</v>
      </c>
      <c r="C23" s="9">
        <v>4</v>
      </c>
      <c r="D23" s="9" t="s">
        <v>22</v>
      </c>
      <c r="E23" s="14" t="s">
        <v>56</v>
      </c>
      <c r="F23" s="22">
        <v>215</v>
      </c>
      <c r="G23" s="23">
        <v>10</v>
      </c>
      <c r="H23" s="23">
        <v>0.33</v>
      </c>
      <c r="I23" s="23"/>
      <c r="J23" s="23"/>
      <c r="K23" s="23"/>
      <c r="L23" s="23"/>
      <c r="M23" s="23">
        <v>1</v>
      </c>
      <c r="N23" s="23">
        <v>12</v>
      </c>
      <c r="O23" s="23">
        <v>20.23</v>
      </c>
      <c r="P23" s="23">
        <v>12.04</v>
      </c>
      <c r="Q23" s="23" t="s">
        <v>61</v>
      </c>
      <c r="R23" s="24">
        <v>66.75</v>
      </c>
      <c r="S23" s="15"/>
      <c r="T23" s="3">
        <v>120</v>
      </c>
      <c r="U23" s="3">
        <f t="shared" si="0"/>
        <v>134.69999999999999</v>
      </c>
      <c r="V23" s="3">
        <v>100</v>
      </c>
      <c r="W23" s="3">
        <f t="shared" si="1"/>
        <v>560</v>
      </c>
      <c r="X23" s="3">
        <v>2.1981999999999999</v>
      </c>
      <c r="Y23" s="3">
        <v>1.32E-2</v>
      </c>
    </row>
    <row r="24" spans="1:26" x14ac:dyDescent="0.2">
      <c r="A24" s="10">
        <v>1</v>
      </c>
      <c r="B24" s="9" t="s">
        <v>88</v>
      </c>
      <c r="C24" s="9">
        <v>4</v>
      </c>
      <c r="D24" s="9" t="s">
        <v>22</v>
      </c>
      <c r="E24" s="14" t="s">
        <v>89</v>
      </c>
      <c r="F24" s="22">
        <v>420</v>
      </c>
      <c r="G24" s="23">
        <v>10</v>
      </c>
      <c r="H24" s="23">
        <v>0.5</v>
      </c>
      <c r="I24" s="23"/>
      <c r="J24" s="23"/>
      <c r="K24" s="23"/>
      <c r="L24" s="23"/>
      <c r="M24" s="23">
        <v>1</v>
      </c>
      <c r="N24" s="23">
        <v>12</v>
      </c>
      <c r="O24" s="23">
        <v>24.01</v>
      </c>
      <c r="P24" s="23">
        <v>26.76</v>
      </c>
      <c r="Q24" s="23" t="s">
        <v>61</v>
      </c>
      <c r="R24" s="24">
        <v>66.75</v>
      </c>
      <c r="S24" s="15"/>
      <c r="T24" s="3">
        <v>120</v>
      </c>
      <c r="U24" s="3">
        <f t="shared" si="0"/>
        <v>134.69999999999999</v>
      </c>
      <c r="V24" s="3">
        <v>100</v>
      </c>
      <c r="W24" s="3">
        <f t="shared" si="1"/>
        <v>560</v>
      </c>
      <c r="X24" s="3">
        <v>6.0220000000000002</v>
      </c>
      <c r="Y24" s="3">
        <v>3.61E-2</v>
      </c>
    </row>
    <row r="25" spans="1:26" x14ac:dyDescent="0.2">
      <c r="A25" s="10">
        <v>1</v>
      </c>
      <c r="B25" s="9" t="s">
        <v>90</v>
      </c>
      <c r="C25" s="9">
        <v>4</v>
      </c>
      <c r="D25" s="9" t="s">
        <v>33</v>
      </c>
      <c r="E25" s="14" t="s">
        <v>91</v>
      </c>
      <c r="F25" s="22">
        <v>425</v>
      </c>
      <c r="G25" s="23">
        <v>13</v>
      </c>
      <c r="H25" s="23">
        <v>0.5</v>
      </c>
      <c r="I25" s="23"/>
      <c r="J25" s="23"/>
      <c r="K25" s="23"/>
      <c r="L25" s="23"/>
      <c r="M25" s="23">
        <v>1</v>
      </c>
      <c r="N25" s="23">
        <v>12</v>
      </c>
      <c r="O25" s="23">
        <v>20.71</v>
      </c>
      <c r="P25" s="23">
        <v>11.63</v>
      </c>
      <c r="Q25" s="23" t="s">
        <v>61</v>
      </c>
      <c r="R25" s="24">
        <v>66.75</v>
      </c>
      <c r="S25" s="15"/>
      <c r="T25" s="3">
        <v>120</v>
      </c>
      <c r="U25" s="3">
        <f t="shared" si="0"/>
        <v>134.69999999999999</v>
      </c>
      <c r="V25" s="3">
        <v>100</v>
      </c>
      <c r="W25" s="3">
        <f t="shared" si="1"/>
        <v>560</v>
      </c>
      <c r="X25" s="3">
        <v>4.5248999999999997</v>
      </c>
      <c r="Y25" s="3">
        <v>2.7099999999999999E-2</v>
      </c>
    </row>
    <row r="26" spans="1:26" x14ac:dyDescent="0.2">
      <c r="A26" s="10">
        <v>2</v>
      </c>
      <c r="B26" s="9" t="s">
        <v>74</v>
      </c>
      <c r="C26" s="9">
        <v>4</v>
      </c>
      <c r="D26" s="9" t="s">
        <v>22</v>
      </c>
      <c r="E26" s="14" t="s">
        <v>59</v>
      </c>
      <c r="F26" s="22">
        <v>68</v>
      </c>
      <c r="G26" s="23"/>
      <c r="H26" s="23"/>
      <c r="I26" s="23"/>
      <c r="J26" s="23"/>
      <c r="K26" s="23"/>
      <c r="L26" s="23"/>
      <c r="M26" s="23">
        <v>1</v>
      </c>
      <c r="N26" s="23">
        <v>1</v>
      </c>
      <c r="O26" s="23">
        <v>38.97</v>
      </c>
      <c r="P26" s="23">
        <v>68.430000000000007</v>
      </c>
      <c r="Q26" s="23" t="s">
        <v>61</v>
      </c>
      <c r="R26" s="24">
        <v>138</v>
      </c>
      <c r="S26" s="15"/>
      <c r="T26" s="3">
        <v>1295</v>
      </c>
      <c r="U26" s="3">
        <f t="shared" si="0"/>
        <v>1309.7</v>
      </c>
      <c r="V26" s="3">
        <v>125</v>
      </c>
      <c r="W26" s="3">
        <f t="shared" si="1"/>
        <v>585</v>
      </c>
      <c r="X26" s="3">
        <v>3.8860999999999999</v>
      </c>
      <c r="Y26" s="3">
        <v>2.3300000000000001E-2</v>
      </c>
    </row>
    <row r="27" spans="1:26" x14ac:dyDescent="0.2">
      <c r="A27" s="10">
        <v>1</v>
      </c>
      <c r="B27" s="9" t="s">
        <v>75</v>
      </c>
      <c r="C27" s="9">
        <v>4</v>
      </c>
      <c r="D27" s="9" t="s">
        <v>22</v>
      </c>
      <c r="E27" s="14" t="s">
        <v>76</v>
      </c>
      <c r="F27" s="22">
        <v>95</v>
      </c>
      <c r="G27" s="23"/>
      <c r="H27" s="23"/>
      <c r="I27" s="23"/>
      <c r="J27" s="23"/>
      <c r="K27" s="23"/>
      <c r="L27" s="23"/>
      <c r="M27" s="23">
        <v>1</v>
      </c>
      <c r="N27" s="23">
        <v>1</v>
      </c>
      <c r="O27" s="23">
        <v>38.979999999999997</v>
      </c>
      <c r="P27" s="23">
        <v>68.42</v>
      </c>
      <c r="Q27" s="23" t="s">
        <v>61</v>
      </c>
      <c r="R27" s="24">
        <v>138</v>
      </c>
      <c r="S27" s="15"/>
      <c r="T27" s="3">
        <v>1295</v>
      </c>
      <c r="U27" s="3">
        <f t="shared" si="0"/>
        <v>1309.7</v>
      </c>
      <c r="V27" s="3">
        <v>125</v>
      </c>
      <c r="W27" s="3">
        <f t="shared" si="1"/>
        <v>585</v>
      </c>
      <c r="X27" s="3">
        <v>4.2782999999999998</v>
      </c>
      <c r="Y27" s="3">
        <v>2.5700000000000001E-2</v>
      </c>
    </row>
    <row r="28" spans="1:26" x14ac:dyDescent="0.2">
      <c r="A28" s="10">
        <v>1</v>
      </c>
      <c r="B28" s="9" t="s">
        <v>43</v>
      </c>
      <c r="C28" s="9">
        <v>4</v>
      </c>
      <c r="D28" s="9" t="s">
        <v>22</v>
      </c>
      <c r="E28" s="14" t="s">
        <v>27</v>
      </c>
      <c r="F28" s="22">
        <v>203</v>
      </c>
      <c r="G28" s="23">
        <v>9</v>
      </c>
      <c r="H28" s="23">
        <v>0.25</v>
      </c>
      <c r="I28" s="23">
        <v>137</v>
      </c>
      <c r="J28" s="23">
        <v>82.377919320000004</v>
      </c>
      <c r="K28" s="23"/>
      <c r="L28" s="23"/>
      <c r="M28" s="23">
        <v>1</v>
      </c>
      <c r="N28" s="23">
        <v>48</v>
      </c>
      <c r="O28" s="23">
        <v>16.87</v>
      </c>
      <c r="P28" s="23">
        <v>0.14280000000000001</v>
      </c>
      <c r="Q28" s="23"/>
      <c r="R28" s="24">
        <v>153</v>
      </c>
      <c r="S28" s="15"/>
      <c r="T28" s="3">
        <v>1500</v>
      </c>
      <c r="U28" s="3">
        <f t="shared" si="0"/>
        <v>1514.7</v>
      </c>
      <c r="V28" s="3">
        <v>78.400000000000006</v>
      </c>
      <c r="W28" s="3">
        <f t="shared" si="1"/>
        <v>538.4</v>
      </c>
      <c r="X28" s="3">
        <v>6.6227999999999998</v>
      </c>
      <c r="Y28" s="3">
        <v>3.9699999999999999E-2</v>
      </c>
    </row>
    <row r="29" spans="1:26" x14ac:dyDescent="0.2">
      <c r="A29" s="10">
        <v>1</v>
      </c>
      <c r="B29" s="9" t="s">
        <v>43</v>
      </c>
      <c r="C29" s="9">
        <v>4</v>
      </c>
      <c r="D29" s="9" t="s">
        <v>22</v>
      </c>
      <c r="E29" s="14" t="s">
        <v>27</v>
      </c>
      <c r="F29" s="22">
        <v>203</v>
      </c>
      <c r="G29" s="23">
        <v>9</v>
      </c>
      <c r="H29" s="23">
        <v>0.5</v>
      </c>
      <c r="I29" s="23">
        <v>1064</v>
      </c>
      <c r="J29" s="23">
        <v>82.377919320000004</v>
      </c>
      <c r="K29" s="23"/>
      <c r="L29" s="23"/>
      <c r="M29" s="23">
        <v>1</v>
      </c>
      <c r="N29" s="23">
        <v>48</v>
      </c>
      <c r="O29" s="23">
        <v>16.869</v>
      </c>
      <c r="P29" s="23">
        <v>0.14280000000000001</v>
      </c>
      <c r="Q29" s="23"/>
      <c r="R29" s="24">
        <v>153</v>
      </c>
      <c r="S29" s="15"/>
      <c r="T29" s="3">
        <v>1500</v>
      </c>
      <c r="U29" s="3">
        <f t="shared" si="0"/>
        <v>1514.7</v>
      </c>
      <c r="V29" s="3">
        <v>78.400000000000006</v>
      </c>
      <c r="W29" s="3">
        <f t="shared" si="1"/>
        <v>538.4</v>
      </c>
      <c r="X29" s="3">
        <v>2.23</v>
      </c>
      <c r="Y29" s="3">
        <v>0.01</v>
      </c>
    </row>
    <row r="30" spans="1:26" x14ac:dyDescent="0.2">
      <c r="A30" s="10">
        <v>1</v>
      </c>
      <c r="B30" s="9" t="s">
        <v>44</v>
      </c>
      <c r="C30" s="9">
        <v>4</v>
      </c>
      <c r="D30" s="9" t="s">
        <v>22</v>
      </c>
      <c r="E30" s="14" t="s">
        <v>29</v>
      </c>
      <c r="F30" s="22">
        <v>223</v>
      </c>
      <c r="G30" s="23">
        <v>9</v>
      </c>
      <c r="H30" s="23">
        <v>0.5</v>
      </c>
      <c r="I30" s="23">
        <v>1095</v>
      </c>
      <c r="J30" s="23">
        <v>85.350318470000005</v>
      </c>
      <c r="K30" s="23"/>
      <c r="L30" s="23"/>
      <c r="M30" s="23">
        <v>1</v>
      </c>
      <c r="N30" s="23">
        <v>48</v>
      </c>
      <c r="O30" s="23">
        <v>16.869</v>
      </c>
      <c r="P30" s="23">
        <v>0.14280000000000001</v>
      </c>
      <c r="Q30" s="23"/>
      <c r="R30" s="24">
        <v>153</v>
      </c>
      <c r="S30" s="15"/>
      <c r="T30" s="3">
        <v>1500</v>
      </c>
      <c r="U30" s="3">
        <f t="shared" si="0"/>
        <v>1514.7</v>
      </c>
      <c r="V30" s="3">
        <v>78.400000000000006</v>
      </c>
      <c r="W30" s="3">
        <f t="shared" si="1"/>
        <v>538.4</v>
      </c>
      <c r="X30" s="3">
        <v>1.8</v>
      </c>
      <c r="Y30" s="3">
        <v>0.01</v>
      </c>
    </row>
    <row r="31" spans="1:26" x14ac:dyDescent="0.2">
      <c r="A31" s="10">
        <v>1</v>
      </c>
      <c r="B31" s="9" t="s">
        <v>86</v>
      </c>
      <c r="C31" s="9">
        <v>4</v>
      </c>
      <c r="D31" s="9" t="s">
        <v>33</v>
      </c>
      <c r="E31" s="14" t="s">
        <v>87</v>
      </c>
      <c r="F31" s="22">
        <v>690</v>
      </c>
      <c r="G31" s="23"/>
      <c r="H31" s="23"/>
      <c r="I31" s="23"/>
      <c r="J31" s="23"/>
      <c r="K31" s="23"/>
      <c r="L31" s="23"/>
      <c r="M31" s="23">
        <v>1</v>
      </c>
      <c r="N31" s="23">
        <v>24</v>
      </c>
      <c r="O31" s="23">
        <v>23.65</v>
      </c>
      <c r="P31" s="23">
        <v>29.28</v>
      </c>
      <c r="Q31" s="23" t="s">
        <v>79</v>
      </c>
      <c r="R31" s="24">
        <v>200</v>
      </c>
      <c r="S31" s="15"/>
      <c r="T31" s="3">
        <v>150</v>
      </c>
      <c r="U31" s="3">
        <f t="shared" si="0"/>
        <v>164.7</v>
      </c>
      <c r="V31" s="3">
        <v>116</v>
      </c>
      <c r="W31" s="3">
        <f t="shared" si="1"/>
        <v>576</v>
      </c>
      <c r="X31" s="3">
        <v>2.81</v>
      </c>
      <c r="Y31" s="3">
        <v>0.02</v>
      </c>
    </row>
    <row r="32" spans="1:26" x14ac:dyDescent="0.2">
      <c r="A32" s="10">
        <v>6</v>
      </c>
      <c r="B32" s="9" t="s">
        <v>77</v>
      </c>
      <c r="C32" s="9">
        <v>4</v>
      </c>
      <c r="D32" s="9" t="s">
        <v>33</v>
      </c>
      <c r="E32" s="14" t="s">
        <v>78</v>
      </c>
      <c r="F32" s="22">
        <v>1380</v>
      </c>
      <c r="G32" s="23"/>
      <c r="H32" s="23"/>
      <c r="I32" s="23"/>
      <c r="J32" s="23"/>
      <c r="K32" s="23"/>
      <c r="L32" s="23"/>
      <c r="M32" s="23">
        <v>1</v>
      </c>
      <c r="N32" s="23">
        <v>24</v>
      </c>
      <c r="O32" s="23">
        <v>22.31</v>
      </c>
      <c r="P32" s="23">
        <v>24.79</v>
      </c>
      <c r="Q32" s="23" t="s">
        <v>79</v>
      </c>
      <c r="R32" s="24">
        <v>200</v>
      </c>
      <c r="S32" s="15"/>
      <c r="T32" s="3">
        <v>150</v>
      </c>
      <c r="U32" s="3">
        <f t="shared" si="0"/>
        <v>164.7</v>
      </c>
      <c r="V32" s="3">
        <v>115</v>
      </c>
      <c r="W32" s="3">
        <f t="shared" si="1"/>
        <v>575</v>
      </c>
      <c r="X32" s="3">
        <v>2.2599999999999998</v>
      </c>
      <c r="Y32" s="3">
        <v>0.01</v>
      </c>
    </row>
    <row r="33" spans="1:26" x14ac:dyDescent="0.2">
      <c r="A33" s="10">
        <v>1</v>
      </c>
      <c r="B33" s="9" t="s">
        <v>41</v>
      </c>
      <c r="C33" s="9">
        <v>4</v>
      </c>
      <c r="D33" s="9" t="s">
        <v>33</v>
      </c>
      <c r="E33" s="14" t="s">
        <v>38</v>
      </c>
      <c r="F33" s="22">
        <v>1035</v>
      </c>
      <c r="G33" s="23">
        <v>20.5</v>
      </c>
      <c r="H33" s="23">
        <v>1</v>
      </c>
      <c r="I33" s="23">
        <v>975</v>
      </c>
      <c r="J33" s="23">
        <v>142.9635802</v>
      </c>
      <c r="K33" s="23"/>
      <c r="L33" s="23"/>
      <c r="M33" s="23">
        <v>1</v>
      </c>
      <c r="N33" s="23">
        <v>2</v>
      </c>
      <c r="O33" s="23">
        <v>24.048200000000001</v>
      </c>
      <c r="P33" s="23">
        <v>33.367310000000003</v>
      </c>
      <c r="Q33" s="23"/>
      <c r="R33" s="24">
        <v>500</v>
      </c>
      <c r="S33" s="15"/>
      <c r="T33" s="3">
        <v>35</v>
      </c>
      <c r="U33" s="3">
        <f t="shared" si="0"/>
        <v>49.7</v>
      </c>
      <c r="V33" s="3">
        <v>80</v>
      </c>
      <c r="W33" s="3">
        <f t="shared" si="1"/>
        <v>540</v>
      </c>
      <c r="X33" s="3">
        <v>1.62</v>
      </c>
      <c r="Y33" s="3">
        <v>0.01</v>
      </c>
    </row>
    <row r="34" spans="1:26" x14ac:dyDescent="0.2">
      <c r="A34" s="10">
        <v>1</v>
      </c>
      <c r="B34" s="9" t="s">
        <v>46</v>
      </c>
      <c r="C34" s="9">
        <v>4</v>
      </c>
      <c r="D34" s="9" t="s">
        <v>22</v>
      </c>
      <c r="E34" s="14" t="s">
        <v>32</v>
      </c>
      <c r="F34" s="22">
        <v>118</v>
      </c>
      <c r="G34" s="23">
        <v>12</v>
      </c>
      <c r="H34" s="23">
        <v>0.25</v>
      </c>
      <c r="I34" s="23">
        <v>1374</v>
      </c>
      <c r="J34" s="23">
        <v>205.07644930000001</v>
      </c>
      <c r="K34" s="23"/>
      <c r="L34" s="23"/>
      <c r="M34" s="23">
        <v>1</v>
      </c>
      <c r="N34" s="23">
        <v>12</v>
      </c>
      <c r="O34" s="23">
        <v>22.8508</v>
      </c>
      <c r="P34" s="23">
        <v>26.498799999999999</v>
      </c>
      <c r="Q34" s="23"/>
      <c r="R34" s="24">
        <v>1000</v>
      </c>
      <c r="S34" s="15"/>
      <c r="T34" s="3">
        <v>40</v>
      </c>
      <c r="U34" s="3">
        <f t="shared" si="0"/>
        <v>54.7</v>
      </c>
      <c r="V34" s="3">
        <v>90</v>
      </c>
      <c r="W34" s="3">
        <f t="shared" si="1"/>
        <v>550</v>
      </c>
      <c r="X34" s="3">
        <v>3.4</v>
      </c>
      <c r="Y34" s="3">
        <v>0.02</v>
      </c>
    </row>
    <row r="35" spans="1:26" ht="16" thickBot="1" x14ac:dyDescent="0.25">
      <c r="A35" s="10">
        <v>1</v>
      </c>
      <c r="B35" s="9" t="s">
        <v>45</v>
      </c>
      <c r="C35" s="9">
        <v>4</v>
      </c>
      <c r="D35" s="9" t="s">
        <v>22</v>
      </c>
      <c r="E35" s="14" t="s">
        <v>30</v>
      </c>
      <c r="F35" s="25">
        <v>203</v>
      </c>
      <c r="G35" s="26">
        <v>12</v>
      </c>
      <c r="H35" s="26">
        <v>0.41660000000000003</v>
      </c>
      <c r="I35" s="26">
        <v>1064</v>
      </c>
      <c r="J35" s="26">
        <v>118.5640664</v>
      </c>
      <c r="K35" s="26"/>
      <c r="L35" s="26"/>
      <c r="M35" s="26">
        <v>1</v>
      </c>
      <c r="N35" s="26">
        <v>12</v>
      </c>
      <c r="O35" s="26">
        <v>21.580200000000001</v>
      </c>
      <c r="P35" s="26">
        <v>21.426500000000001</v>
      </c>
      <c r="Q35" s="26"/>
      <c r="R35" s="27">
        <v>1000</v>
      </c>
      <c r="S35" s="15"/>
      <c r="T35" s="3">
        <v>40</v>
      </c>
      <c r="U35" s="3">
        <f t="shared" si="0"/>
        <v>54.7</v>
      </c>
      <c r="V35" s="3">
        <v>90</v>
      </c>
      <c r="W35" s="3">
        <f t="shared" si="1"/>
        <v>550</v>
      </c>
      <c r="X35" s="3">
        <v>4.87</v>
      </c>
      <c r="Y35" s="3">
        <v>0.03</v>
      </c>
    </row>
    <row r="36" spans="1:26" x14ac:dyDescent="0.2">
      <c r="A36" s="10">
        <v>1</v>
      </c>
      <c r="B36" s="9" t="s">
        <v>42</v>
      </c>
      <c r="C36" s="9">
        <v>4</v>
      </c>
      <c r="D36" s="9" t="s">
        <v>33</v>
      </c>
      <c r="E36" s="9" t="s">
        <v>34</v>
      </c>
      <c r="F36" s="13">
        <v>690</v>
      </c>
      <c r="G36" s="13">
        <v>17.75</v>
      </c>
      <c r="H36" s="13">
        <v>0.875</v>
      </c>
      <c r="I36" s="13">
        <v>953</v>
      </c>
      <c r="J36" s="13">
        <v>121.4549265</v>
      </c>
      <c r="K36" s="16"/>
      <c r="L36" s="16"/>
      <c r="M36" s="16">
        <v>1</v>
      </c>
      <c r="N36" s="16">
        <v>2</v>
      </c>
      <c r="O36" s="16">
        <v>24.048200000000001</v>
      </c>
      <c r="P36" s="16">
        <v>33.673099999999998</v>
      </c>
      <c r="Q36" s="16"/>
      <c r="R36" s="16">
        <v>5000</v>
      </c>
      <c r="S36" s="3"/>
      <c r="T36" s="3">
        <v>35</v>
      </c>
      <c r="U36" s="3">
        <f t="shared" ref="U36:U60" si="2">T36+14.7</f>
        <v>49.7</v>
      </c>
      <c r="V36" s="3">
        <v>80</v>
      </c>
      <c r="W36" s="3">
        <f t="shared" ref="W36:W60" si="3">V36+460</f>
        <v>540</v>
      </c>
      <c r="X36" s="3">
        <v>4.25</v>
      </c>
      <c r="Y36" s="3">
        <v>0.03</v>
      </c>
    </row>
    <row r="37" spans="1:26" x14ac:dyDescent="0.2">
      <c r="A37" s="10">
        <v>1</v>
      </c>
      <c r="B37" s="9" t="s">
        <v>40</v>
      </c>
      <c r="C37" s="9">
        <v>4</v>
      </c>
      <c r="D37" s="9" t="s">
        <v>33</v>
      </c>
      <c r="E37" s="9" t="s">
        <v>39</v>
      </c>
      <c r="F37" s="9">
        <v>1004</v>
      </c>
      <c r="G37" s="9">
        <v>20.5</v>
      </c>
      <c r="H37" s="9">
        <v>1</v>
      </c>
      <c r="I37" s="9">
        <v>820</v>
      </c>
      <c r="J37" s="9">
        <v>118.262</v>
      </c>
      <c r="K37" s="3"/>
      <c r="L37" s="3"/>
      <c r="M37" s="3">
        <v>1</v>
      </c>
      <c r="N37" s="3">
        <v>2</v>
      </c>
      <c r="O37" s="3">
        <v>24.050799999999999</v>
      </c>
      <c r="P37" s="3">
        <v>33.680399999999999</v>
      </c>
      <c r="Q37" s="3"/>
      <c r="R37" s="3">
        <v>5000</v>
      </c>
      <c r="S37" s="3"/>
      <c r="T37" s="3">
        <v>35</v>
      </c>
      <c r="U37" s="3">
        <f t="shared" si="2"/>
        <v>49.7</v>
      </c>
      <c r="V37" s="3">
        <v>80</v>
      </c>
      <c r="W37" s="3">
        <f t="shared" si="3"/>
        <v>540</v>
      </c>
      <c r="X37" s="3">
        <v>3.65</v>
      </c>
      <c r="Y37" s="3">
        <v>0.02</v>
      </c>
    </row>
    <row r="38" spans="1:26" x14ac:dyDescent="0.2">
      <c r="A38" s="10">
        <v>1</v>
      </c>
      <c r="B38" s="9" t="s">
        <v>40</v>
      </c>
      <c r="C38" s="9">
        <v>4</v>
      </c>
      <c r="D38" s="9" t="s">
        <v>33</v>
      </c>
      <c r="E38" s="9" t="s">
        <v>39</v>
      </c>
      <c r="F38" s="9">
        <v>1004</v>
      </c>
      <c r="G38" s="9">
        <v>20.5</v>
      </c>
      <c r="H38" s="9">
        <v>1</v>
      </c>
      <c r="I38" s="9">
        <v>820</v>
      </c>
      <c r="J38" s="9">
        <v>118.262</v>
      </c>
      <c r="K38" s="3"/>
      <c r="L38" s="3"/>
      <c r="M38" s="3">
        <v>1</v>
      </c>
      <c r="N38" s="3">
        <v>2</v>
      </c>
      <c r="O38" s="3">
        <v>24.050799999999999</v>
      </c>
      <c r="P38" s="3">
        <v>33.680399999999999</v>
      </c>
      <c r="Q38" s="3"/>
      <c r="R38" s="3">
        <v>5000</v>
      </c>
      <c r="S38" s="3"/>
      <c r="T38" s="3">
        <v>35</v>
      </c>
      <c r="U38" s="3">
        <f t="shared" si="2"/>
        <v>49.7</v>
      </c>
      <c r="V38" s="3">
        <v>80</v>
      </c>
      <c r="W38" s="3">
        <f t="shared" si="3"/>
        <v>540</v>
      </c>
      <c r="X38" s="3">
        <v>41.67</v>
      </c>
      <c r="Y38" s="3">
        <v>0.25</v>
      </c>
    </row>
    <row r="39" spans="1:26" x14ac:dyDescent="0.2">
      <c r="A39" s="10">
        <v>1</v>
      </c>
      <c r="B39" s="9" t="s">
        <v>37</v>
      </c>
      <c r="C39" s="9">
        <v>4</v>
      </c>
      <c r="D39" s="9" t="s">
        <v>33</v>
      </c>
      <c r="E39" s="9" t="s">
        <v>38</v>
      </c>
      <c r="F39" s="9">
        <v>1035</v>
      </c>
      <c r="G39" s="9">
        <v>20.5</v>
      </c>
      <c r="H39" s="9">
        <v>1</v>
      </c>
      <c r="I39" s="9">
        <v>975</v>
      </c>
      <c r="J39" s="9">
        <v>240.37</v>
      </c>
      <c r="K39" s="3"/>
      <c r="L39" s="3"/>
      <c r="M39" s="3">
        <v>1</v>
      </c>
      <c r="N39" s="3">
        <v>2</v>
      </c>
      <c r="O39" s="3">
        <v>24.054300000000001</v>
      </c>
      <c r="P39" s="3">
        <v>33.690100000000001</v>
      </c>
      <c r="Q39" s="3"/>
      <c r="R39" s="3">
        <v>5000</v>
      </c>
      <c r="S39" s="3"/>
      <c r="T39" s="3">
        <v>35</v>
      </c>
      <c r="U39" s="3">
        <f t="shared" si="2"/>
        <v>49.7</v>
      </c>
      <c r="V39" s="3">
        <v>80</v>
      </c>
      <c r="W39" s="3">
        <f t="shared" si="3"/>
        <v>540</v>
      </c>
      <c r="X39" s="3">
        <v>41.67</v>
      </c>
      <c r="Y39" s="3">
        <v>0.25</v>
      </c>
    </row>
    <row r="40" spans="1:26" x14ac:dyDescent="0.2">
      <c r="A40" s="10">
        <v>1</v>
      </c>
      <c r="B40" s="9" t="s">
        <v>37</v>
      </c>
      <c r="C40" s="9">
        <v>4</v>
      </c>
      <c r="D40" s="9" t="s">
        <v>33</v>
      </c>
      <c r="E40" s="9" t="s">
        <v>38</v>
      </c>
      <c r="F40" s="9">
        <v>1035</v>
      </c>
      <c r="G40" s="9">
        <v>20.5</v>
      </c>
      <c r="H40" s="9">
        <v>1</v>
      </c>
      <c r="I40" s="9">
        <v>975</v>
      </c>
      <c r="J40" s="9">
        <v>240.37</v>
      </c>
      <c r="K40" s="3"/>
      <c r="L40" s="3"/>
      <c r="M40" s="3">
        <v>1</v>
      </c>
      <c r="N40" s="3">
        <v>2</v>
      </c>
      <c r="O40" s="3">
        <v>24.048151499999999</v>
      </c>
      <c r="P40" s="3">
        <v>33.673078390000001</v>
      </c>
      <c r="Q40" s="3"/>
      <c r="R40" s="3">
        <v>5000</v>
      </c>
      <c r="S40" s="3"/>
      <c r="T40" s="3">
        <v>35</v>
      </c>
      <c r="U40" s="3">
        <f t="shared" si="2"/>
        <v>49.7</v>
      </c>
      <c r="V40" s="3">
        <v>80</v>
      </c>
      <c r="W40" s="3">
        <f t="shared" si="3"/>
        <v>540</v>
      </c>
      <c r="X40" s="3">
        <v>41.67</v>
      </c>
      <c r="Y40" s="3">
        <v>0.25</v>
      </c>
    </row>
    <row r="41" spans="1:26" x14ac:dyDescent="0.2">
      <c r="A41" s="10">
        <v>1</v>
      </c>
      <c r="B41" s="9" t="s">
        <v>37</v>
      </c>
      <c r="C41" s="9">
        <v>4</v>
      </c>
      <c r="D41" s="9" t="s">
        <v>33</v>
      </c>
      <c r="E41" s="9" t="s">
        <v>38</v>
      </c>
      <c r="F41" s="9">
        <v>1035</v>
      </c>
      <c r="G41" s="9">
        <v>20.5</v>
      </c>
      <c r="H41" s="9">
        <v>1</v>
      </c>
      <c r="I41" s="9">
        <v>975</v>
      </c>
      <c r="J41" s="9">
        <v>240.34700000000001</v>
      </c>
      <c r="K41" s="3"/>
      <c r="L41" s="3"/>
      <c r="M41" s="3">
        <v>1</v>
      </c>
      <c r="N41" s="3">
        <v>2</v>
      </c>
      <c r="O41" s="3">
        <v>24.048200000000001</v>
      </c>
      <c r="P41" s="3">
        <v>33.673299999999998</v>
      </c>
      <c r="Q41" s="3"/>
      <c r="R41" s="3">
        <v>5000</v>
      </c>
      <c r="S41" s="3"/>
      <c r="T41" s="3">
        <v>35</v>
      </c>
      <c r="U41" s="3">
        <f t="shared" si="2"/>
        <v>49.7</v>
      </c>
      <c r="V41" s="3">
        <v>80</v>
      </c>
      <c r="W41" s="3">
        <f t="shared" si="3"/>
        <v>540</v>
      </c>
      <c r="X41" s="3">
        <v>41.67</v>
      </c>
      <c r="Y41" s="3">
        <v>0.25</v>
      </c>
    </row>
    <row r="42" spans="1:26" x14ac:dyDescent="0.2">
      <c r="A42" s="10">
        <v>1</v>
      </c>
      <c r="B42" s="9" t="s">
        <v>52</v>
      </c>
      <c r="C42" s="9">
        <v>4</v>
      </c>
      <c r="D42" s="9" t="s">
        <v>22</v>
      </c>
      <c r="E42" s="9" t="s">
        <v>53</v>
      </c>
      <c r="F42" s="9">
        <v>1265</v>
      </c>
      <c r="G42" s="9">
        <v>20.5</v>
      </c>
      <c r="H42" s="9">
        <v>1</v>
      </c>
      <c r="I42" s="9">
        <v>868</v>
      </c>
      <c r="J42" s="9">
        <v>240.37</v>
      </c>
      <c r="K42" s="3"/>
      <c r="L42" s="3"/>
      <c r="M42" s="3">
        <v>1</v>
      </c>
      <c r="N42" s="3">
        <v>2</v>
      </c>
      <c r="O42" s="3">
        <v>24.050799999999999</v>
      </c>
      <c r="P42" s="3">
        <v>33.680399999999999</v>
      </c>
      <c r="Q42" s="3"/>
      <c r="R42" s="3">
        <v>5000</v>
      </c>
      <c r="S42" s="3"/>
      <c r="T42" s="3">
        <v>35</v>
      </c>
      <c r="U42" s="3">
        <f t="shared" si="2"/>
        <v>49.7</v>
      </c>
      <c r="V42" s="3">
        <v>80</v>
      </c>
      <c r="W42" s="3">
        <f t="shared" si="3"/>
        <v>540</v>
      </c>
      <c r="X42" s="3">
        <v>41.67</v>
      </c>
      <c r="Y42" s="3">
        <v>0.25</v>
      </c>
    </row>
    <row r="43" spans="1:26" x14ac:dyDescent="0.2">
      <c r="A43" s="10">
        <v>1</v>
      </c>
      <c r="B43" s="9" t="s">
        <v>35</v>
      </c>
      <c r="C43" s="9">
        <v>4</v>
      </c>
      <c r="D43" s="9" t="s">
        <v>33</v>
      </c>
      <c r="E43" s="9" t="s">
        <v>36</v>
      </c>
      <c r="F43" s="9">
        <v>1340</v>
      </c>
      <c r="G43" s="9">
        <v>15.41</v>
      </c>
      <c r="H43" s="9">
        <v>0.83</v>
      </c>
      <c r="I43" s="9">
        <v>904</v>
      </c>
      <c r="J43" s="9">
        <v>240.37</v>
      </c>
      <c r="K43" s="3"/>
      <c r="L43" s="3"/>
      <c r="M43" s="3">
        <v>1</v>
      </c>
      <c r="N43" s="3">
        <v>2</v>
      </c>
      <c r="O43" s="3">
        <v>24.048200000000001</v>
      </c>
      <c r="P43" s="3">
        <v>33.673099999999998</v>
      </c>
      <c r="Q43" s="3"/>
      <c r="R43" s="3">
        <v>5000</v>
      </c>
      <c r="S43" s="3"/>
      <c r="T43" s="3">
        <v>35</v>
      </c>
      <c r="U43" s="3">
        <f t="shared" si="2"/>
        <v>49.7</v>
      </c>
      <c r="V43" s="3">
        <v>80</v>
      </c>
      <c r="W43" s="3">
        <f t="shared" si="3"/>
        <v>540</v>
      </c>
      <c r="X43" s="3">
        <v>768.23</v>
      </c>
      <c r="Y43" s="3">
        <v>0.38</v>
      </c>
    </row>
    <row r="44" spans="1:26" x14ac:dyDescent="0.2">
      <c r="A44" s="10">
        <v>1</v>
      </c>
      <c r="B44" s="9" t="s">
        <v>50</v>
      </c>
      <c r="C44" s="9">
        <v>4</v>
      </c>
      <c r="D44" s="9" t="s">
        <v>22</v>
      </c>
      <c r="E44" s="9" t="s">
        <v>51</v>
      </c>
      <c r="F44" s="9">
        <v>145</v>
      </c>
      <c r="G44" s="9"/>
      <c r="H44" s="9"/>
      <c r="I44" s="9"/>
      <c r="J44" s="9"/>
      <c r="K44" s="3"/>
      <c r="L44" s="3"/>
      <c r="M44" s="3">
        <v>4</v>
      </c>
      <c r="N44" s="3">
        <v>24</v>
      </c>
      <c r="O44" s="3">
        <v>19.972300000000001</v>
      </c>
      <c r="P44" s="3">
        <v>0.1623</v>
      </c>
      <c r="Q44" s="3"/>
      <c r="R44" s="3">
        <v>14000</v>
      </c>
      <c r="S44" s="3"/>
      <c r="T44" s="3">
        <v>30</v>
      </c>
      <c r="U44" s="3">
        <f t="shared" si="2"/>
        <v>44.7</v>
      </c>
      <c r="V44" s="3">
        <v>70</v>
      </c>
      <c r="W44" s="3">
        <f t="shared" si="3"/>
        <v>530</v>
      </c>
      <c r="X44" s="3">
        <v>29.55</v>
      </c>
      <c r="Y44" s="3">
        <v>0.35</v>
      </c>
      <c r="Z44" t="s">
        <v>95</v>
      </c>
    </row>
    <row r="45" spans="1:26" x14ac:dyDescent="0.2">
      <c r="A45" s="10">
        <v>2</v>
      </c>
      <c r="B45" s="9" t="s">
        <v>68</v>
      </c>
      <c r="C45" s="9">
        <v>4</v>
      </c>
      <c r="D45" s="9" t="s">
        <v>33</v>
      </c>
      <c r="E45" s="9" t="s">
        <v>69</v>
      </c>
      <c r="F45" s="9">
        <v>6.5</v>
      </c>
      <c r="G45" s="9">
        <v>2</v>
      </c>
      <c r="H45" s="9">
        <v>0.15</v>
      </c>
      <c r="I45" s="9">
        <v>730</v>
      </c>
      <c r="J45" s="9">
        <v>10.56</v>
      </c>
      <c r="K45" s="3"/>
      <c r="L45" s="3"/>
      <c r="M45" s="3">
        <v>1</v>
      </c>
      <c r="N45" s="3">
        <v>12</v>
      </c>
      <c r="O45" s="3">
        <v>21.6099</v>
      </c>
      <c r="P45" s="3">
        <v>19.212499999999999</v>
      </c>
      <c r="Q45" s="3" t="s">
        <v>61</v>
      </c>
      <c r="R45" s="3"/>
      <c r="S45" s="3">
        <v>3808.4</v>
      </c>
      <c r="T45" s="3"/>
      <c r="U45" s="3">
        <f t="shared" si="2"/>
        <v>14.7</v>
      </c>
      <c r="V45" s="3"/>
      <c r="W45" s="3">
        <f t="shared" si="3"/>
        <v>460</v>
      </c>
      <c r="X45" s="3"/>
      <c r="Y45" s="3"/>
    </row>
    <row r="46" spans="1:26" x14ac:dyDescent="0.2">
      <c r="A46" s="10">
        <v>1</v>
      </c>
      <c r="B46" s="9" t="s">
        <v>68</v>
      </c>
      <c r="C46" s="9">
        <v>4</v>
      </c>
      <c r="D46" s="9" t="s">
        <v>33</v>
      </c>
      <c r="E46" s="9" t="s">
        <v>69</v>
      </c>
      <c r="F46" s="9">
        <v>7</v>
      </c>
      <c r="G46" s="9">
        <v>2</v>
      </c>
      <c r="H46" s="9">
        <v>0.15</v>
      </c>
      <c r="I46" s="9">
        <v>730</v>
      </c>
      <c r="J46" s="9">
        <v>11.2</v>
      </c>
      <c r="K46" s="3"/>
      <c r="L46" s="3"/>
      <c r="M46" s="3">
        <v>1</v>
      </c>
      <c r="N46" s="3">
        <v>50</v>
      </c>
      <c r="O46" s="3">
        <v>18.600000000000001</v>
      </c>
      <c r="P46" s="3">
        <v>19.9163</v>
      </c>
      <c r="Q46" s="3" t="s">
        <v>61</v>
      </c>
      <c r="R46" s="3"/>
      <c r="S46" s="3">
        <v>1024</v>
      </c>
      <c r="T46" s="3"/>
      <c r="U46" s="3">
        <f t="shared" si="2"/>
        <v>14.7</v>
      </c>
      <c r="V46" s="3"/>
      <c r="W46" s="3">
        <f t="shared" si="3"/>
        <v>460</v>
      </c>
      <c r="X46" s="3"/>
      <c r="Y46" s="3"/>
    </row>
    <row r="47" spans="1:26" x14ac:dyDescent="0.2">
      <c r="A47" s="10">
        <v>1</v>
      </c>
      <c r="B47" s="9" t="s">
        <v>66</v>
      </c>
      <c r="C47" s="9">
        <v>4</v>
      </c>
      <c r="D47" s="9" t="s">
        <v>22</v>
      </c>
      <c r="E47" s="9" t="s">
        <v>67</v>
      </c>
      <c r="F47" s="9">
        <v>13</v>
      </c>
      <c r="G47" s="9">
        <v>7.63</v>
      </c>
      <c r="H47" s="9">
        <v>0.17</v>
      </c>
      <c r="I47" s="9">
        <v>1300</v>
      </c>
      <c r="J47" s="9">
        <v>73.81</v>
      </c>
      <c r="K47" s="3"/>
      <c r="L47" s="3"/>
      <c r="M47" s="3">
        <v>1</v>
      </c>
      <c r="N47" s="3">
        <v>12</v>
      </c>
      <c r="O47" s="3">
        <v>21.5928</v>
      </c>
      <c r="P47" s="3">
        <v>19.227699999999999</v>
      </c>
      <c r="Q47" s="3" t="s">
        <v>61</v>
      </c>
      <c r="R47" s="3"/>
      <c r="S47" s="3">
        <v>3808.42</v>
      </c>
      <c r="T47" s="3"/>
      <c r="U47" s="3">
        <f t="shared" si="2"/>
        <v>14.7</v>
      </c>
      <c r="V47" s="3"/>
      <c r="W47" s="3">
        <f t="shared" si="3"/>
        <v>460</v>
      </c>
      <c r="X47" s="3"/>
      <c r="Y47" s="3"/>
    </row>
    <row r="48" spans="1:26" x14ac:dyDescent="0.2">
      <c r="A48" s="10">
        <v>1</v>
      </c>
      <c r="B48" s="9" t="s">
        <v>64</v>
      </c>
      <c r="C48" s="9">
        <v>4</v>
      </c>
      <c r="D48" s="9" t="s">
        <v>22</v>
      </c>
      <c r="E48" s="9" t="s">
        <v>65</v>
      </c>
      <c r="F48" s="9">
        <v>24.5</v>
      </c>
      <c r="G48" s="9">
        <v>7.92</v>
      </c>
      <c r="H48" s="9">
        <v>0.13</v>
      </c>
      <c r="I48" s="9">
        <v>1275</v>
      </c>
      <c r="J48" s="9">
        <v>285.20999999999998</v>
      </c>
      <c r="K48" s="3"/>
      <c r="L48" s="3"/>
      <c r="M48" s="3">
        <v>1</v>
      </c>
      <c r="N48" s="3">
        <v>12</v>
      </c>
      <c r="O48" s="3">
        <v>21.576699999999999</v>
      </c>
      <c r="P48" s="3">
        <v>19.242100000000001</v>
      </c>
      <c r="Q48" s="3" t="s">
        <v>61</v>
      </c>
      <c r="R48" s="3"/>
      <c r="S48" s="3">
        <v>3808.4</v>
      </c>
      <c r="T48" s="3"/>
      <c r="U48" s="3">
        <f t="shared" si="2"/>
        <v>14.7</v>
      </c>
      <c r="V48" s="3"/>
      <c r="W48" s="3">
        <f t="shared" si="3"/>
        <v>460</v>
      </c>
      <c r="X48" s="3">
        <v>36.99</v>
      </c>
      <c r="Y48" s="3">
        <v>0.44</v>
      </c>
    </row>
    <row r="49" spans="1:26" x14ac:dyDescent="0.2">
      <c r="A49" s="10">
        <v>1</v>
      </c>
      <c r="B49" s="9" t="s">
        <v>64</v>
      </c>
      <c r="C49" s="9">
        <v>4</v>
      </c>
      <c r="D49" s="9" t="s">
        <v>22</v>
      </c>
      <c r="E49" s="9" t="s">
        <v>65</v>
      </c>
      <c r="F49" s="9">
        <v>24.5</v>
      </c>
      <c r="G49" s="9">
        <v>7.92</v>
      </c>
      <c r="H49" s="9">
        <v>0.13</v>
      </c>
      <c r="I49" s="9">
        <v>1275</v>
      </c>
      <c r="J49" s="9">
        <v>285.20999999999998</v>
      </c>
      <c r="K49" s="3"/>
      <c r="L49" s="3"/>
      <c r="M49" s="3">
        <v>1</v>
      </c>
      <c r="N49" s="3">
        <v>12</v>
      </c>
      <c r="O49" s="3">
        <v>21.5763</v>
      </c>
      <c r="P49" s="3">
        <v>19.2424</v>
      </c>
      <c r="Q49" s="3" t="s">
        <v>61</v>
      </c>
      <c r="R49" s="3"/>
      <c r="S49" s="3">
        <v>3808.4</v>
      </c>
      <c r="T49" s="3"/>
      <c r="U49" s="3">
        <f t="shared" si="2"/>
        <v>14.7</v>
      </c>
      <c r="V49" s="3"/>
      <c r="W49" s="3">
        <f t="shared" si="3"/>
        <v>460</v>
      </c>
      <c r="X49" s="3">
        <v>5.22</v>
      </c>
      <c r="Y49" s="3">
        <v>0.03</v>
      </c>
    </row>
    <row r="50" spans="1:26" x14ac:dyDescent="0.2">
      <c r="A50" s="10">
        <v>1</v>
      </c>
      <c r="B50" s="9" t="s">
        <v>64</v>
      </c>
      <c r="C50" s="9">
        <v>4</v>
      </c>
      <c r="D50" s="9" t="s">
        <v>22</v>
      </c>
      <c r="E50" s="9" t="s">
        <v>65</v>
      </c>
      <c r="F50" s="9">
        <v>24.5</v>
      </c>
      <c r="G50" s="9">
        <v>7.92</v>
      </c>
      <c r="H50" s="9">
        <v>0.13</v>
      </c>
      <c r="I50" s="9">
        <v>1275</v>
      </c>
      <c r="J50" s="9">
        <v>285.20999999999998</v>
      </c>
      <c r="K50" s="3"/>
      <c r="L50" s="3"/>
      <c r="M50" s="3">
        <v>1</v>
      </c>
      <c r="N50" s="3">
        <v>12</v>
      </c>
      <c r="O50" s="3">
        <v>21.7121</v>
      </c>
      <c r="P50" s="3">
        <v>19.122</v>
      </c>
      <c r="Q50" s="3" t="s">
        <v>61</v>
      </c>
      <c r="R50" s="3"/>
      <c r="S50" s="3">
        <v>3808.4</v>
      </c>
      <c r="T50" s="3"/>
      <c r="U50" s="3">
        <f t="shared" si="2"/>
        <v>14.7</v>
      </c>
      <c r="V50" s="3"/>
      <c r="W50" s="3">
        <f t="shared" si="3"/>
        <v>460</v>
      </c>
      <c r="X50" s="3">
        <v>2.7</v>
      </c>
      <c r="Y50" s="3">
        <v>0.02</v>
      </c>
    </row>
    <row r="51" spans="1:26" x14ac:dyDescent="0.2">
      <c r="A51" s="10">
        <v>1</v>
      </c>
      <c r="B51" s="9" t="s">
        <v>64</v>
      </c>
      <c r="C51" s="9">
        <v>4</v>
      </c>
      <c r="D51" s="9" t="s">
        <v>22</v>
      </c>
      <c r="E51" s="9" t="s">
        <v>65</v>
      </c>
      <c r="F51" s="9">
        <v>24.5</v>
      </c>
      <c r="G51" s="9">
        <v>7.92</v>
      </c>
      <c r="H51" s="9">
        <v>0.13</v>
      </c>
      <c r="I51" s="9">
        <v>1275</v>
      </c>
      <c r="J51" s="9">
        <v>285.20999999999998</v>
      </c>
      <c r="K51" s="3"/>
      <c r="L51" s="3"/>
      <c r="M51" s="3">
        <v>1</v>
      </c>
      <c r="N51" s="3">
        <v>12</v>
      </c>
      <c r="O51" s="3">
        <v>23.208300000000001</v>
      </c>
      <c r="P51" s="3">
        <v>28.738199999999999</v>
      </c>
      <c r="Q51" s="3" t="s">
        <v>61</v>
      </c>
      <c r="R51" s="3"/>
      <c r="S51" s="3">
        <v>2370.71</v>
      </c>
      <c r="T51" s="3"/>
      <c r="U51" s="3">
        <f t="shared" si="2"/>
        <v>14.7</v>
      </c>
      <c r="V51" s="3"/>
      <c r="W51" s="3">
        <f t="shared" si="3"/>
        <v>460</v>
      </c>
      <c r="X51" s="3">
        <v>9.6199999999999992</v>
      </c>
      <c r="Y51" s="3">
        <v>0.06</v>
      </c>
    </row>
    <row r="52" spans="1:26" x14ac:dyDescent="0.2">
      <c r="A52" s="10">
        <v>1</v>
      </c>
      <c r="B52" s="9" t="s">
        <v>64</v>
      </c>
      <c r="C52" s="9">
        <v>4</v>
      </c>
      <c r="D52" s="9" t="s">
        <v>22</v>
      </c>
      <c r="E52" s="9" t="s">
        <v>65</v>
      </c>
      <c r="F52" s="9">
        <v>25</v>
      </c>
      <c r="G52" s="9">
        <v>7.92</v>
      </c>
      <c r="H52" s="9">
        <v>0.13</v>
      </c>
      <c r="I52" s="9">
        <v>1275</v>
      </c>
      <c r="J52" s="9">
        <v>285.20999999999998</v>
      </c>
      <c r="K52" s="3"/>
      <c r="L52" s="3"/>
      <c r="M52" s="3">
        <v>1</v>
      </c>
      <c r="N52" s="3">
        <v>12</v>
      </c>
      <c r="O52" s="3">
        <v>21.69</v>
      </c>
      <c r="P52" s="3">
        <v>19.14</v>
      </c>
      <c r="Q52" s="3" t="s">
        <v>61</v>
      </c>
      <c r="R52" s="3"/>
      <c r="S52" s="3">
        <v>3808.42</v>
      </c>
      <c r="T52" s="3"/>
      <c r="U52" s="3">
        <f t="shared" si="2"/>
        <v>14.7</v>
      </c>
      <c r="V52" s="3"/>
      <c r="W52" s="3">
        <f t="shared" si="3"/>
        <v>460</v>
      </c>
      <c r="X52" s="3">
        <v>3.61</v>
      </c>
      <c r="Y52" s="3">
        <v>0.02</v>
      </c>
    </row>
    <row r="53" spans="1:26" ht="32" x14ac:dyDescent="0.2">
      <c r="A53" s="10">
        <v>1</v>
      </c>
      <c r="B53" s="9" t="s">
        <v>92</v>
      </c>
      <c r="C53" s="9">
        <v>4</v>
      </c>
      <c r="D53" s="9" t="s">
        <v>22</v>
      </c>
      <c r="E53" s="9" t="s">
        <v>93</v>
      </c>
      <c r="F53" s="9">
        <v>25</v>
      </c>
      <c r="G53" s="9">
        <v>7.92</v>
      </c>
      <c r="H53" s="9">
        <v>0.13</v>
      </c>
      <c r="I53" s="9">
        <v>1275</v>
      </c>
      <c r="J53" s="9">
        <v>285.20999999999998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>
        <f t="shared" si="2"/>
        <v>14.7</v>
      </c>
      <c r="V53" s="3"/>
      <c r="W53" s="3">
        <f t="shared" si="3"/>
        <v>460</v>
      </c>
      <c r="X53" s="3">
        <v>41.67</v>
      </c>
      <c r="Y53" s="3">
        <v>0.25</v>
      </c>
      <c r="Z53" s="5" t="s">
        <v>94</v>
      </c>
    </row>
    <row r="54" spans="1:26" x14ac:dyDescent="0.2">
      <c r="A54" s="10">
        <v>1</v>
      </c>
      <c r="B54" s="9" t="s">
        <v>72</v>
      </c>
      <c r="C54" s="9">
        <v>2</v>
      </c>
      <c r="D54" s="9"/>
      <c r="E54" s="9" t="s">
        <v>73</v>
      </c>
      <c r="F54" s="9">
        <v>40</v>
      </c>
      <c r="G54" s="9">
        <v>11.42</v>
      </c>
      <c r="H54" s="9">
        <v>0.5</v>
      </c>
      <c r="I54" s="9">
        <v>565</v>
      </c>
      <c r="J54" s="9">
        <v>32.26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>
        <f t="shared" si="2"/>
        <v>14.7</v>
      </c>
      <c r="V54" s="3"/>
      <c r="W54" s="3">
        <f t="shared" si="3"/>
        <v>460</v>
      </c>
      <c r="X54" s="3"/>
      <c r="Y54" s="3"/>
    </row>
    <row r="55" spans="1:26" x14ac:dyDescent="0.2">
      <c r="A55" s="10">
        <v>2</v>
      </c>
      <c r="B55" s="9" t="s">
        <v>84</v>
      </c>
      <c r="C55" s="9">
        <v>4</v>
      </c>
      <c r="D55" s="9" t="s">
        <v>22</v>
      </c>
      <c r="E55" s="9" t="s">
        <v>85</v>
      </c>
      <c r="F55" s="9">
        <v>46</v>
      </c>
      <c r="G55" s="9"/>
      <c r="H55" s="9"/>
      <c r="I55" s="9"/>
      <c r="J55" s="9"/>
      <c r="K55" s="3"/>
      <c r="L55" s="3"/>
      <c r="M55" s="3"/>
      <c r="N55" s="3"/>
      <c r="O55" s="3"/>
      <c r="P55" s="3"/>
      <c r="Q55" s="3"/>
      <c r="R55" s="3"/>
      <c r="S55" s="3"/>
      <c r="T55" s="3"/>
      <c r="U55" s="3">
        <f t="shared" si="2"/>
        <v>14.7</v>
      </c>
      <c r="V55" s="3"/>
      <c r="W55" s="3">
        <f t="shared" si="3"/>
        <v>460</v>
      </c>
      <c r="X55" s="3">
        <v>768.23</v>
      </c>
      <c r="Y55" s="3">
        <v>0.38</v>
      </c>
      <c r="Z55" t="s">
        <v>96</v>
      </c>
    </row>
    <row r="56" spans="1:26" ht="32" x14ac:dyDescent="0.2">
      <c r="A56" s="10">
        <v>1</v>
      </c>
      <c r="B56" s="9" t="s">
        <v>80</v>
      </c>
      <c r="C56" s="9">
        <v>2</v>
      </c>
      <c r="D56" s="9"/>
      <c r="E56" s="9" t="s">
        <v>81</v>
      </c>
      <c r="F56" s="9">
        <v>58</v>
      </c>
      <c r="G56" s="9"/>
      <c r="H56" s="9"/>
      <c r="I56" s="9"/>
      <c r="J56" s="9"/>
      <c r="K56" s="3"/>
      <c r="L56" s="3"/>
      <c r="M56" s="3"/>
      <c r="N56" s="3"/>
      <c r="O56" s="3"/>
      <c r="P56" s="3"/>
      <c r="Q56" s="3"/>
      <c r="R56" s="3"/>
      <c r="S56" s="3"/>
      <c r="T56" s="3"/>
      <c r="U56" s="3">
        <f t="shared" si="2"/>
        <v>14.7</v>
      </c>
      <c r="V56" s="3"/>
      <c r="W56" s="3">
        <f t="shared" si="3"/>
        <v>460</v>
      </c>
      <c r="X56" s="3">
        <v>10</v>
      </c>
      <c r="Y56" s="3">
        <v>0.25</v>
      </c>
      <c r="Z56" s="5" t="s">
        <v>94</v>
      </c>
    </row>
    <row r="57" spans="1:26" x14ac:dyDescent="0.2">
      <c r="A57" s="10">
        <v>2</v>
      </c>
      <c r="B57" s="9" t="s">
        <v>70</v>
      </c>
      <c r="C57" s="9">
        <v>2</v>
      </c>
      <c r="D57" s="9"/>
      <c r="E57" s="9" t="s">
        <v>71</v>
      </c>
      <c r="F57" s="9">
        <v>65</v>
      </c>
      <c r="G57" s="9">
        <v>7.58</v>
      </c>
      <c r="H57" s="9">
        <v>0.33</v>
      </c>
      <c r="I57" s="9">
        <v>900</v>
      </c>
      <c r="J57" s="9">
        <v>119.37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>
        <f t="shared" si="2"/>
        <v>14.7</v>
      </c>
      <c r="V57" s="3"/>
      <c r="W57" s="3">
        <f t="shared" si="3"/>
        <v>460</v>
      </c>
      <c r="X57" s="3"/>
      <c r="Y57" s="3"/>
    </row>
    <row r="58" spans="1:26" ht="32" x14ac:dyDescent="0.2">
      <c r="A58" s="10">
        <v>1</v>
      </c>
      <c r="B58" s="9" t="s">
        <v>70</v>
      </c>
      <c r="C58" s="9">
        <v>2</v>
      </c>
      <c r="D58" s="9"/>
      <c r="E58" s="9" t="s">
        <v>71</v>
      </c>
      <c r="F58" s="9">
        <v>65</v>
      </c>
      <c r="G58" s="9">
        <v>7.58</v>
      </c>
      <c r="H58" s="9">
        <v>0.33</v>
      </c>
      <c r="I58" s="9">
        <v>900</v>
      </c>
      <c r="J58" s="9">
        <v>23.26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>
        <f t="shared" si="2"/>
        <v>14.7</v>
      </c>
      <c r="V58" s="3"/>
      <c r="W58" s="3">
        <f t="shared" si="3"/>
        <v>460</v>
      </c>
      <c r="X58" s="3">
        <v>41.67</v>
      </c>
      <c r="Y58" s="3">
        <v>0.25</v>
      </c>
      <c r="Z58" s="5" t="s">
        <v>94</v>
      </c>
    </row>
    <row r="59" spans="1:26" x14ac:dyDescent="0.2">
      <c r="A59" s="10">
        <v>1</v>
      </c>
      <c r="B59" s="9" t="s">
        <v>82</v>
      </c>
      <c r="C59" s="9">
        <v>2</v>
      </c>
      <c r="D59" s="9"/>
      <c r="E59" s="9" t="s">
        <v>83</v>
      </c>
      <c r="F59" s="9">
        <v>78</v>
      </c>
      <c r="G59" s="9"/>
      <c r="H59" s="9"/>
      <c r="I59" s="9"/>
      <c r="J59" s="9"/>
      <c r="K59" s="3"/>
      <c r="L59" s="3"/>
      <c r="M59" s="3"/>
      <c r="N59" s="3"/>
      <c r="O59" s="3"/>
      <c r="P59" s="3"/>
      <c r="Q59" s="3"/>
      <c r="R59" s="3"/>
      <c r="S59" s="3"/>
      <c r="T59" s="3"/>
      <c r="U59" s="3">
        <f t="shared" si="2"/>
        <v>14.7</v>
      </c>
      <c r="V59" s="3"/>
      <c r="W59" s="3">
        <f t="shared" si="3"/>
        <v>460</v>
      </c>
      <c r="X59" s="3"/>
      <c r="Y59" s="3"/>
    </row>
    <row r="60" spans="1:26" x14ac:dyDescent="0.2">
      <c r="A60" s="10">
        <v>1</v>
      </c>
      <c r="B60" s="9" t="s">
        <v>47</v>
      </c>
      <c r="C60" s="9">
        <v>4</v>
      </c>
      <c r="D60" s="9" t="s">
        <v>22</v>
      </c>
      <c r="E60" s="9" t="s">
        <v>48</v>
      </c>
      <c r="F60" s="9">
        <v>265</v>
      </c>
      <c r="G60" s="9">
        <v>13</v>
      </c>
      <c r="H60" s="9">
        <v>0.5</v>
      </c>
      <c r="I60" s="9">
        <v>1058</v>
      </c>
      <c r="J60" s="9">
        <v>88.87</v>
      </c>
      <c r="K60" s="3"/>
      <c r="L60" s="3"/>
      <c r="M60" s="3">
        <v>4</v>
      </c>
      <c r="N60" s="3">
        <v>36</v>
      </c>
      <c r="O60" s="3">
        <v>28.4732202</v>
      </c>
      <c r="P60" s="3">
        <v>44.0687</v>
      </c>
      <c r="Q60" s="3">
        <v>98</v>
      </c>
      <c r="R60" s="3"/>
      <c r="S60" s="3">
        <v>21250</v>
      </c>
      <c r="T60" s="3"/>
      <c r="U60" s="3">
        <f t="shared" si="2"/>
        <v>14.7</v>
      </c>
      <c r="V60" s="3"/>
      <c r="W60" s="3">
        <f t="shared" si="3"/>
        <v>460</v>
      </c>
      <c r="X60" s="3"/>
      <c r="Y60" s="3"/>
    </row>
  </sheetData>
  <autoFilter ref="A3:V60" xr:uid="{00000000-0009-0000-0000-000002000000}">
    <sortState xmlns:xlrd2="http://schemas.microsoft.com/office/spreadsheetml/2017/richdata2" ref="A4:V60">
      <sortCondition ref="R3:R60"/>
    </sortState>
  </autoFilter>
  <mergeCells count="1">
    <mergeCell ref="AE7:AF7"/>
  </mergeCells>
  <dataValidations count="2">
    <dataValidation type="list" allowBlank="1" showInputMessage="1" showErrorMessage="1" sqref="C4:C60" xr:uid="{00000000-0002-0000-0200-000000000000}">
      <formula1>"2,4"</formula1>
    </dataValidation>
    <dataValidation type="list" allowBlank="1" showInputMessage="1" showErrorMessage="1" sqref="D4:D60" xr:uid="{00000000-0002-0000-0200-000001000000}">
      <formula1>"Rich, Lean"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G60"/>
  <sheetViews>
    <sheetView topLeftCell="F1" zoomScale="70" zoomScaleNormal="70" workbookViewId="0">
      <selection activeCell="AE7" sqref="AE7:AF7"/>
    </sheetView>
  </sheetViews>
  <sheetFormatPr baseColWidth="10" defaultColWidth="8.83203125" defaultRowHeight="15" x14ac:dyDescent="0.2"/>
  <cols>
    <col min="1" max="1" width="15.6640625" customWidth="1"/>
    <col min="2" max="2" width="22.33203125" customWidth="1"/>
    <col min="3" max="5" width="27.6640625" customWidth="1"/>
    <col min="6" max="6" width="21" customWidth="1"/>
    <col min="7" max="17" width="21" hidden="1" customWidth="1"/>
    <col min="18" max="18" width="21" customWidth="1"/>
    <col min="19" max="19" width="18.5" customWidth="1"/>
    <col min="20" max="20" width="20.6640625" customWidth="1"/>
    <col min="21" max="22" width="18.5" customWidth="1"/>
    <col min="23" max="23" width="18.5" hidden="1" customWidth="1"/>
    <col min="24" max="25" width="23.6640625" hidden="1" customWidth="1"/>
    <col min="26" max="26" width="73.6640625" hidden="1" customWidth="1"/>
  </cols>
  <sheetData>
    <row r="1" spans="1:163" ht="71.25" customHeight="1" thickBot="1" x14ac:dyDescent="0.25">
      <c r="A1" s="11" t="s">
        <v>97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163" s="5" customFormat="1" ht="53.25" customHeight="1" x14ac:dyDescent="0.2">
      <c r="A2" s="7" t="s">
        <v>25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</v>
      </c>
      <c r="G2" s="1" t="s">
        <v>16</v>
      </c>
      <c r="H2" s="1" t="s">
        <v>15</v>
      </c>
      <c r="I2" s="1" t="s">
        <v>14</v>
      </c>
      <c r="J2" s="1" t="s">
        <v>13</v>
      </c>
      <c r="K2" s="1" t="s">
        <v>3</v>
      </c>
      <c r="L2" s="1" t="s">
        <v>4</v>
      </c>
      <c r="M2" s="1" t="s">
        <v>23</v>
      </c>
      <c r="N2" s="1" t="s">
        <v>26</v>
      </c>
      <c r="O2" s="1" t="s">
        <v>10</v>
      </c>
      <c r="P2" s="1" t="s">
        <v>11</v>
      </c>
      <c r="Q2" s="1" t="s">
        <v>12</v>
      </c>
      <c r="R2" s="1" t="s">
        <v>5</v>
      </c>
      <c r="S2" s="1" t="s">
        <v>0</v>
      </c>
      <c r="T2" s="6" t="s">
        <v>18</v>
      </c>
      <c r="U2" s="6" t="s">
        <v>19</v>
      </c>
      <c r="V2" s="6" t="s">
        <v>20</v>
      </c>
      <c r="W2" s="6" t="s">
        <v>21</v>
      </c>
      <c r="X2" s="2" t="s">
        <v>2</v>
      </c>
      <c r="Y2" s="2" t="s">
        <v>24</v>
      </c>
      <c r="Z2" s="4" t="s">
        <v>17</v>
      </c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</row>
    <row r="3" spans="1:163" s="8" customFormat="1" ht="17.25" customHeight="1" thickBo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</row>
    <row r="4" spans="1:163" ht="16" x14ac:dyDescent="0.2">
      <c r="A4" s="10">
        <v>1</v>
      </c>
      <c r="B4" s="9" t="s">
        <v>58</v>
      </c>
      <c r="C4" s="9">
        <v>4</v>
      </c>
      <c r="D4" s="9" t="s">
        <v>22</v>
      </c>
      <c r="E4" s="14" t="s">
        <v>59</v>
      </c>
      <c r="F4" s="19">
        <v>45</v>
      </c>
      <c r="G4" s="20">
        <v>6</v>
      </c>
      <c r="H4" s="20">
        <v>0.21</v>
      </c>
      <c r="I4" s="20"/>
      <c r="J4" s="20"/>
      <c r="K4" s="20"/>
      <c r="L4" s="20"/>
      <c r="M4" s="20">
        <v>1</v>
      </c>
      <c r="N4" s="20">
        <v>12</v>
      </c>
      <c r="O4" s="20">
        <v>21.97</v>
      </c>
      <c r="P4" s="20">
        <v>18.309999999999999</v>
      </c>
      <c r="Q4" s="20"/>
      <c r="R4" s="21">
        <v>66.75</v>
      </c>
      <c r="S4" s="15"/>
      <c r="T4" s="3">
        <v>120</v>
      </c>
      <c r="U4" s="3">
        <f t="shared" ref="U4:U35" si="0">T4+14.7</f>
        <v>134.69999999999999</v>
      </c>
      <c r="V4" s="3">
        <v>100</v>
      </c>
      <c r="W4" s="3">
        <f t="shared" ref="W4:W35" si="1">V4+460</f>
        <v>560</v>
      </c>
      <c r="X4" s="3">
        <v>0.96679999999999999</v>
      </c>
      <c r="Y4" s="3">
        <v>2.3199999999999998E-2</v>
      </c>
      <c r="Z4" s="5" t="s">
        <v>28</v>
      </c>
    </row>
    <row r="5" spans="1:163" x14ac:dyDescent="0.2">
      <c r="A5" s="10">
        <v>1</v>
      </c>
      <c r="B5" s="9" t="s">
        <v>62</v>
      </c>
      <c r="C5" s="9">
        <v>4</v>
      </c>
      <c r="D5" s="9" t="s">
        <v>22</v>
      </c>
      <c r="E5" s="14" t="s">
        <v>63</v>
      </c>
      <c r="F5" s="22">
        <v>95</v>
      </c>
      <c r="G5" s="23">
        <v>8</v>
      </c>
      <c r="H5" s="23">
        <v>0.33</v>
      </c>
      <c r="I5" s="23"/>
      <c r="J5" s="23"/>
      <c r="K5" s="23"/>
      <c r="L5" s="23"/>
      <c r="M5" s="23">
        <v>1</v>
      </c>
      <c r="N5" s="23">
        <v>12</v>
      </c>
      <c r="O5" s="23">
        <v>19.579999999999998</v>
      </c>
      <c r="P5" s="23">
        <v>9.57</v>
      </c>
      <c r="Q5" s="23" t="s">
        <v>61</v>
      </c>
      <c r="R5" s="24">
        <v>66.75</v>
      </c>
      <c r="S5" s="15"/>
      <c r="T5" s="3">
        <v>120</v>
      </c>
      <c r="U5" s="3">
        <f t="shared" si="0"/>
        <v>134.69999999999999</v>
      </c>
      <c r="V5" s="3">
        <v>100</v>
      </c>
      <c r="W5" s="3">
        <f t="shared" si="1"/>
        <v>560</v>
      </c>
      <c r="X5" s="3">
        <v>0.96679999999999999</v>
      </c>
      <c r="Y5" s="3">
        <v>2.3199999999999998E-2</v>
      </c>
    </row>
    <row r="6" spans="1:163" x14ac:dyDescent="0.2">
      <c r="A6" s="10">
        <v>1</v>
      </c>
      <c r="B6" s="9" t="s">
        <v>62</v>
      </c>
      <c r="C6" s="9">
        <v>4</v>
      </c>
      <c r="D6" s="9" t="s">
        <v>22</v>
      </c>
      <c r="E6" s="14" t="s">
        <v>63</v>
      </c>
      <c r="F6" s="22">
        <v>95</v>
      </c>
      <c r="G6" s="23">
        <v>9</v>
      </c>
      <c r="H6" s="23">
        <v>0.25</v>
      </c>
      <c r="I6" s="23"/>
      <c r="J6" s="23"/>
      <c r="K6" s="23"/>
      <c r="L6" s="23"/>
      <c r="M6" s="23">
        <v>1</v>
      </c>
      <c r="N6" s="23">
        <v>12</v>
      </c>
      <c r="O6" s="23">
        <v>21.28</v>
      </c>
      <c r="P6" s="23">
        <v>16.39</v>
      </c>
      <c r="Q6" s="23" t="s">
        <v>61</v>
      </c>
      <c r="R6" s="24">
        <v>66.75</v>
      </c>
      <c r="S6" s="15"/>
      <c r="T6" s="3">
        <v>120</v>
      </c>
      <c r="U6" s="3">
        <f t="shared" si="0"/>
        <v>134.69999999999999</v>
      </c>
      <c r="V6" s="3">
        <v>100</v>
      </c>
      <c r="W6" s="3">
        <f t="shared" si="1"/>
        <v>560</v>
      </c>
      <c r="X6" s="3">
        <v>0.96679999999999999</v>
      </c>
      <c r="Y6" s="3">
        <v>2.3199999999999998E-2</v>
      </c>
    </row>
    <row r="7" spans="1:163" ht="32" x14ac:dyDescent="0.2">
      <c r="A7" s="10">
        <v>1</v>
      </c>
      <c r="B7" s="9" t="s">
        <v>54</v>
      </c>
      <c r="C7" s="9">
        <v>4</v>
      </c>
      <c r="D7" s="9" t="s">
        <v>22</v>
      </c>
      <c r="E7" s="14" t="s">
        <v>51</v>
      </c>
      <c r="F7" s="22">
        <v>145</v>
      </c>
      <c r="G7" s="23">
        <v>9</v>
      </c>
      <c r="H7" s="23">
        <v>0.25</v>
      </c>
      <c r="I7" s="23"/>
      <c r="J7" s="23"/>
      <c r="K7" s="23"/>
      <c r="L7" s="23"/>
      <c r="M7" s="23">
        <v>1</v>
      </c>
      <c r="N7" s="23">
        <v>12</v>
      </c>
      <c r="O7" s="23">
        <v>20.239999999999998</v>
      </c>
      <c r="P7" s="23">
        <v>13.35</v>
      </c>
      <c r="Q7" s="23"/>
      <c r="R7" s="24">
        <v>66.75</v>
      </c>
      <c r="S7" s="15"/>
      <c r="T7" s="3">
        <v>120</v>
      </c>
      <c r="U7" s="3">
        <f t="shared" si="0"/>
        <v>134.69999999999999</v>
      </c>
      <c r="V7" s="3">
        <v>100</v>
      </c>
      <c r="W7" s="3">
        <f t="shared" si="1"/>
        <v>560</v>
      </c>
      <c r="X7" s="3">
        <v>42.877400000000002</v>
      </c>
      <c r="Y7" s="3">
        <v>0.25729999999999997</v>
      </c>
      <c r="Z7" s="5" t="s">
        <v>31</v>
      </c>
      <c r="AE7" s="39" t="s">
        <v>100</v>
      </c>
      <c r="AF7" s="39"/>
    </row>
    <row r="8" spans="1:163" x14ac:dyDescent="0.2">
      <c r="A8" s="10">
        <v>1</v>
      </c>
      <c r="B8" s="9" t="s">
        <v>57</v>
      </c>
      <c r="C8" s="9">
        <v>4</v>
      </c>
      <c r="D8" s="9" t="s">
        <v>22</v>
      </c>
      <c r="E8" s="14" t="s">
        <v>51</v>
      </c>
      <c r="F8" s="22">
        <v>145</v>
      </c>
      <c r="G8" s="23">
        <v>8</v>
      </c>
      <c r="H8" s="23">
        <v>0.25</v>
      </c>
      <c r="I8" s="23"/>
      <c r="J8" s="23"/>
      <c r="K8" s="23"/>
      <c r="L8" s="23"/>
      <c r="M8" s="23">
        <v>1</v>
      </c>
      <c r="N8" s="23">
        <v>12</v>
      </c>
      <c r="O8" s="23">
        <v>20.58</v>
      </c>
      <c r="P8" s="23">
        <v>12.53</v>
      </c>
      <c r="Q8" s="23"/>
      <c r="R8" s="24">
        <v>66.75</v>
      </c>
      <c r="S8" s="15"/>
      <c r="T8" s="3">
        <v>120</v>
      </c>
      <c r="U8" s="3">
        <f t="shared" si="0"/>
        <v>134.69999999999999</v>
      </c>
      <c r="V8" s="3">
        <v>100</v>
      </c>
      <c r="W8" s="3">
        <f t="shared" si="1"/>
        <v>560</v>
      </c>
      <c r="X8" s="3">
        <v>56.149700000000003</v>
      </c>
      <c r="Y8" s="3">
        <v>0.33689999999999998</v>
      </c>
    </row>
    <row r="9" spans="1:163" x14ac:dyDescent="0.2">
      <c r="A9" s="10">
        <v>1</v>
      </c>
      <c r="B9" s="9" t="s">
        <v>54</v>
      </c>
      <c r="C9" s="9">
        <v>4</v>
      </c>
      <c r="D9" s="9" t="s">
        <v>22</v>
      </c>
      <c r="E9" s="14" t="s">
        <v>51</v>
      </c>
      <c r="F9" s="22">
        <v>145</v>
      </c>
      <c r="G9" s="23">
        <v>8</v>
      </c>
      <c r="H9" s="23">
        <v>0.33</v>
      </c>
      <c r="I9" s="23"/>
      <c r="J9" s="23"/>
      <c r="K9" s="23"/>
      <c r="L9" s="23"/>
      <c r="M9" s="23">
        <v>1</v>
      </c>
      <c r="N9" s="23">
        <v>12</v>
      </c>
      <c r="O9" s="23">
        <v>19.87</v>
      </c>
      <c r="P9" s="23">
        <v>7.39</v>
      </c>
      <c r="Q9" s="23"/>
      <c r="R9" s="24">
        <v>66.75</v>
      </c>
      <c r="S9" s="15"/>
      <c r="T9" s="3">
        <v>120</v>
      </c>
      <c r="U9" s="3">
        <f t="shared" si="0"/>
        <v>134.69999999999999</v>
      </c>
      <c r="V9" s="3">
        <v>100</v>
      </c>
      <c r="W9" s="3">
        <f t="shared" si="1"/>
        <v>560</v>
      </c>
      <c r="X9" s="3">
        <v>347.45499999999998</v>
      </c>
      <c r="Y9" s="3">
        <v>0.34749999999999998</v>
      </c>
    </row>
    <row r="10" spans="1:163" x14ac:dyDescent="0.2">
      <c r="A10" s="10">
        <v>1</v>
      </c>
      <c r="B10" s="9" t="s">
        <v>57</v>
      </c>
      <c r="C10" s="9">
        <v>4</v>
      </c>
      <c r="D10" s="9" t="s">
        <v>22</v>
      </c>
      <c r="E10" s="14" t="s">
        <v>51</v>
      </c>
      <c r="F10" s="22">
        <v>145</v>
      </c>
      <c r="G10" s="23">
        <v>8</v>
      </c>
      <c r="H10" s="23">
        <v>0.25</v>
      </c>
      <c r="I10" s="23"/>
      <c r="J10" s="23"/>
      <c r="K10" s="23"/>
      <c r="L10" s="23"/>
      <c r="M10" s="23">
        <v>1</v>
      </c>
      <c r="N10" s="23">
        <v>12</v>
      </c>
      <c r="O10" s="23">
        <v>20.63</v>
      </c>
      <c r="P10" s="23">
        <v>12.58</v>
      </c>
      <c r="Q10" s="23"/>
      <c r="R10" s="24">
        <v>66.75</v>
      </c>
      <c r="S10" s="15"/>
      <c r="T10" s="3">
        <v>120</v>
      </c>
      <c r="U10" s="3">
        <f t="shared" si="0"/>
        <v>134.69999999999999</v>
      </c>
      <c r="V10" s="3">
        <v>100</v>
      </c>
      <c r="W10" s="3">
        <f t="shared" si="1"/>
        <v>560</v>
      </c>
      <c r="X10" s="3">
        <v>347.45499999999998</v>
      </c>
      <c r="Y10" s="3">
        <v>0.34749999999999998</v>
      </c>
    </row>
    <row r="11" spans="1:163" x14ac:dyDescent="0.2">
      <c r="A11" s="10">
        <v>1</v>
      </c>
      <c r="B11" s="9" t="s">
        <v>54</v>
      </c>
      <c r="C11" s="9">
        <v>4</v>
      </c>
      <c r="D11" s="9" t="s">
        <v>22</v>
      </c>
      <c r="E11" s="14" t="s">
        <v>51</v>
      </c>
      <c r="F11" s="22">
        <v>145</v>
      </c>
      <c r="G11" s="23">
        <v>10</v>
      </c>
      <c r="H11" s="23">
        <v>0.33</v>
      </c>
      <c r="I11" s="23"/>
      <c r="J11" s="23"/>
      <c r="K11" s="23"/>
      <c r="L11" s="23"/>
      <c r="M11" s="23">
        <v>1</v>
      </c>
      <c r="N11" s="23">
        <v>12</v>
      </c>
      <c r="O11" s="23">
        <v>22.48</v>
      </c>
      <c r="P11" s="23">
        <v>19.68</v>
      </c>
      <c r="Q11" s="23"/>
      <c r="R11" s="24">
        <v>66.75</v>
      </c>
      <c r="S11" s="15"/>
      <c r="T11" s="3">
        <v>120</v>
      </c>
      <c r="U11" s="3">
        <f t="shared" si="0"/>
        <v>134.69999999999999</v>
      </c>
      <c r="V11" s="3">
        <v>100</v>
      </c>
      <c r="W11" s="3">
        <f t="shared" si="1"/>
        <v>560</v>
      </c>
      <c r="X11" s="3">
        <v>347.7199</v>
      </c>
      <c r="Y11" s="3">
        <v>0.34770000000000001</v>
      </c>
    </row>
    <row r="12" spans="1:163" x14ac:dyDescent="0.2">
      <c r="A12" s="10">
        <v>1</v>
      </c>
      <c r="B12" s="9" t="s">
        <v>54</v>
      </c>
      <c r="C12" s="9">
        <v>4</v>
      </c>
      <c r="D12" s="9" t="s">
        <v>22</v>
      </c>
      <c r="E12" s="14" t="s">
        <v>51</v>
      </c>
      <c r="F12" s="22">
        <v>145</v>
      </c>
      <c r="G12" s="23">
        <v>10</v>
      </c>
      <c r="H12" s="23">
        <v>0.33</v>
      </c>
      <c r="I12" s="23"/>
      <c r="J12" s="23"/>
      <c r="K12" s="23"/>
      <c r="L12" s="23"/>
      <c r="M12" s="23">
        <v>1</v>
      </c>
      <c r="N12" s="23">
        <v>12</v>
      </c>
      <c r="O12" s="23">
        <v>19.420000000000002</v>
      </c>
      <c r="P12" s="23">
        <v>7.79</v>
      </c>
      <c r="Q12" s="23" t="s">
        <v>61</v>
      </c>
      <c r="R12" s="24">
        <v>66.75</v>
      </c>
      <c r="S12" s="15"/>
      <c r="T12" s="3">
        <v>120</v>
      </c>
      <c r="U12" s="3">
        <f t="shared" si="0"/>
        <v>134.69999999999999</v>
      </c>
      <c r="V12" s="3">
        <v>100</v>
      </c>
      <c r="W12" s="3">
        <f t="shared" si="1"/>
        <v>560</v>
      </c>
      <c r="X12" s="3">
        <v>347.56939999999997</v>
      </c>
      <c r="Y12" s="3">
        <v>0.34760000000000002</v>
      </c>
    </row>
    <row r="13" spans="1:163" x14ac:dyDescent="0.2">
      <c r="A13" s="10">
        <v>1</v>
      </c>
      <c r="B13" s="9" t="s">
        <v>54</v>
      </c>
      <c r="C13" s="9">
        <v>4</v>
      </c>
      <c r="D13" s="9" t="s">
        <v>22</v>
      </c>
      <c r="E13" s="14" t="s">
        <v>51</v>
      </c>
      <c r="F13" s="22">
        <v>145</v>
      </c>
      <c r="G13" s="23">
        <v>8</v>
      </c>
      <c r="H13" s="23">
        <v>0.5</v>
      </c>
      <c r="I13" s="23"/>
      <c r="J13" s="23"/>
      <c r="K13" s="23"/>
      <c r="L13" s="23"/>
      <c r="M13" s="23">
        <v>1</v>
      </c>
      <c r="N13" s="23">
        <v>12</v>
      </c>
      <c r="O13" s="23">
        <v>20.07</v>
      </c>
      <c r="P13" s="23">
        <v>11.33</v>
      </c>
      <c r="Q13" s="23" t="s">
        <v>61</v>
      </c>
      <c r="R13" s="24">
        <v>66.75</v>
      </c>
      <c r="S13" s="15"/>
      <c r="T13" s="3">
        <v>120</v>
      </c>
      <c r="U13" s="3">
        <f t="shared" si="0"/>
        <v>134.69999999999999</v>
      </c>
      <c r="V13" s="3">
        <v>100</v>
      </c>
      <c r="W13" s="3">
        <f t="shared" si="1"/>
        <v>560</v>
      </c>
      <c r="X13" s="3">
        <v>347.56939999999997</v>
      </c>
      <c r="Y13" s="3">
        <v>0.34760000000000002</v>
      </c>
    </row>
    <row r="14" spans="1:163" x14ac:dyDescent="0.2">
      <c r="A14" s="10">
        <v>1</v>
      </c>
      <c r="B14" s="9" t="s">
        <v>54</v>
      </c>
      <c r="C14" s="9">
        <v>4</v>
      </c>
      <c r="D14" s="9" t="s">
        <v>22</v>
      </c>
      <c r="E14" s="14" t="s">
        <v>51</v>
      </c>
      <c r="F14" s="22">
        <v>145</v>
      </c>
      <c r="G14" s="23">
        <v>8</v>
      </c>
      <c r="H14" s="23">
        <v>0.25</v>
      </c>
      <c r="I14" s="23"/>
      <c r="J14" s="23"/>
      <c r="K14" s="23"/>
      <c r="L14" s="23"/>
      <c r="M14" s="23">
        <v>1</v>
      </c>
      <c r="N14" s="23">
        <v>12</v>
      </c>
      <c r="O14" s="23">
        <v>20.79</v>
      </c>
      <c r="P14" s="23">
        <v>13.65</v>
      </c>
      <c r="Q14" s="23" t="s">
        <v>61</v>
      </c>
      <c r="R14" s="24">
        <v>66.75</v>
      </c>
      <c r="S14" s="15"/>
      <c r="T14" s="3">
        <v>120</v>
      </c>
      <c r="U14" s="3">
        <f t="shared" si="0"/>
        <v>134.69999999999999</v>
      </c>
      <c r="V14" s="3">
        <v>100</v>
      </c>
      <c r="W14" s="3">
        <f t="shared" si="1"/>
        <v>560</v>
      </c>
      <c r="X14" s="3">
        <v>347.45499999999998</v>
      </c>
      <c r="Y14" s="3">
        <v>0.34749999999999998</v>
      </c>
    </row>
    <row r="15" spans="1:163" x14ac:dyDescent="0.2">
      <c r="A15" s="10">
        <v>1</v>
      </c>
      <c r="B15" s="9" t="s">
        <v>54</v>
      </c>
      <c r="C15" s="9">
        <v>4</v>
      </c>
      <c r="D15" s="9" t="s">
        <v>22</v>
      </c>
      <c r="E15" s="14" t="s">
        <v>51</v>
      </c>
      <c r="F15" s="22">
        <v>145</v>
      </c>
      <c r="G15" s="23">
        <v>10</v>
      </c>
      <c r="H15" s="23">
        <v>0.25</v>
      </c>
      <c r="I15" s="23"/>
      <c r="J15" s="23"/>
      <c r="K15" s="23"/>
      <c r="L15" s="23"/>
      <c r="M15" s="23">
        <v>1</v>
      </c>
      <c r="N15" s="23">
        <v>12</v>
      </c>
      <c r="O15" s="23">
        <v>19.59</v>
      </c>
      <c r="P15" s="23">
        <v>9.2100000000000009</v>
      </c>
      <c r="Q15" s="23" t="s">
        <v>61</v>
      </c>
      <c r="R15" s="24">
        <v>66.75</v>
      </c>
      <c r="S15" s="15"/>
      <c r="T15" s="3">
        <v>120</v>
      </c>
      <c r="U15" s="3">
        <f t="shared" si="0"/>
        <v>134.69999999999999</v>
      </c>
      <c r="V15" s="3">
        <v>100</v>
      </c>
      <c r="W15" s="3">
        <f t="shared" si="1"/>
        <v>560</v>
      </c>
      <c r="X15" s="3">
        <v>34.7455</v>
      </c>
      <c r="Y15" s="3">
        <v>3.4700000000000002E-2</v>
      </c>
    </row>
    <row r="16" spans="1:163" x14ac:dyDescent="0.2">
      <c r="A16" s="10">
        <v>1</v>
      </c>
      <c r="B16" s="9" t="s">
        <v>54</v>
      </c>
      <c r="C16" s="9">
        <v>4</v>
      </c>
      <c r="D16" s="9" t="s">
        <v>22</v>
      </c>
      <c r="E16" s="14" t="s">
        <v>27</v>
      </c>
      <c r="F16" s="22">
        <v>203</v>
      </c>
      <c r="G16" s="23">
        <v>8</v>
      </c>
      <c r="H16" s="23">
        <v>0.33</v>
      </c>
      <c r="I16" s="23"/>
      <c r="J16" s="23"/>
      <c r="K16" s="23"/>
      <c r="L16" s="23"/>
      <c r="M16" s="23">
        <v>1</v>
      </c>
      <c r="N16" s="23">
        <v>12</v>
      </c>
      <c r="O16" s="23">
        <v>18.989999999999998</v>
      </c>
      <c r="P16" s="23">
        <v>5.69</v>
      </c>
      <c r="Q16" s="23" t="s">
        <v>61</v>
      </c>
      <c r="R16" s="24">
        <v>66.75</v>
      </c>
      <c r="S16" s="15"/>
      <c r="T16" s="3">
        <v>120</v>
      </c>
      <c r="U16" s="3">
        <f t="shared" si="0"/>
        <v>134.69999999999999</v>
      </c>
      <c r="V16" s="3">
        <v>100</v>
      </c>
      <c r="W16" s="3">
        <f t="shared" si="1"/>
        <v>560</v>
      </c>
      <c r="X16" s="3">
        <v>347.45850000000002</v>
      </c>
      <c r="Y16" s="3">
        <v>0.34749999999999998</v>
      </c>
    </row>
    <row r="17" spans="1:26" ht="48" x14ac:dyDescent="0.2">
      <c r="A17" s="10">
        <v>1</v>
      </c>
      <c r="B17" s="9" t="s">
        <v>54</v>
      </c>
      <c r="C17" s="9">
        <v>4</v>
      </c>
      <c r="D17" s="9" t="s">
        <v>22</v>
      </c>
      <c r="E17" s="14" t="s">
        <v>27</v>
      </c>
      <c r="F17" s="22">
        <v>203</v>
      </c>
      <c r="G17" s="23">
        <v>10</v>
      </c>
      <c r="H17" s="23">
        <v>0.5</v>
      </c>
      <c r="I17" s="23"/>
      <c r="J17" s="23"/>
      <c r="K17" s="23"/>
      <c r="L17" s="23"/>
      <c r="M17" s="23">
        <v>1</v>
      </c>
      <c r="N17" s="23">
        <v>12</v>
      </c>
      <c r="O17" s="23">
        <v>21.21</v>
      </c>
      <c r="P17" s="23">
        <v>15.34</v>
      </c>
      <c r="Q17" s="23" t="s">
        <v>61</v>
      </c>
      <c r="R17" s="24">
        <v>66.75</v>
      </c>
      <c r="S17" s="15"/>
      <c r="T17" s="3">
        <v>120</v>
      </c>
      <c r="U17" s="3">
        <f t="shared" si="0"/>
        <v>134.69999999999999</v>
      </c>
      <c r="V17" s="3">
        <v>100</v>
      </c>
      <c r="W17" s="3">
        <f t="shared" si="1"/>
        <v>560</v>
      </c>
      <c r="X17" s="3">
        <v>702.64120000000003</v>
      </c>
      <c r="Y17" s="3">
        <v>50.590200000000003</v>
      </c>
      <c r="Z17" s="5" t="s">
        <v>49</v>
      </c>
    </row>
    <row r="18" spans="1:26" x14ac:dyDescent="0.2">
      <c r="A18" s="10">
        <v>1</v>
      </c>
      <c r="B18" s="9" t="s">
        <v>54</v>
      </c>
      <c r="C18" s="9">
        <v>4</v>
      </c>
      <c r="D18" s="9" t="s">
        <v>22</v>
      </c>
      <c r="E18" s="14" t="s">
        <v>27</v>
      </c>
      <c r="F18" s="22">
        <v>211</v>
      </c>
      <c r="G18" s="23">
        <v>10</v>
      </c>
      <c r="H18" s="23">
        <v>0.5</v>
      </c>
      <c r="I18" s="23"/>
      <c r="J18" s="23"/>
      <c r="K18" s="23"/>
      <c r="L18" s="23"/>
      <c r="M18" s="23">
        <v>1</v>
      </c>
      <c r="N18" s="23">
        <v>12</v>
      </c>
      <c r="O18" s="23">
        <v>19.18</v>
      </c>
      <c r="P18" s="23">
        <v>7.76</v>
      </c>
      <c r="Q18" s="23" t="s">
        <v>61</v>
      </c>
      <c r="R18" s="24">
        <v>66.75</v>
      </c>
      <c r="S18" s="15"/>
      <c r="T18" s="3">
        <v>120</v>
      </c>
      <c r="U18" s="3">
        <f t="shared" si="0"/>
        <v>134.69999999999999</v>
      </c>
      <c r="V18" s="3">
        <v>100</v>
      </c>
      <c r="W18" s="3">
        <f t="shared" si="1"/>
        <v>560</v>
      </c>
      <c r="X18" s="3">
        <v>0.89200000000000002</v>
      </c>
      <c r="Y18" s="3">
        <v>4.2799999999999998E-2</v>
      </c>
    </row>
    <row r="19" spans="1:26" x14ac:dyDescent="0.2">
      <c r="A19" s="10">
        <v>1</v>
      </c>
      <c r="B19" s="9" t="s">
        <v>55</v>
      </c>
      <c r="C19" s="9">
        <v>4</v>
      </c>
      <c r="D19" s="9" t="s">
        <v>22</v>
      </c>
      <c r="E19" s="14" t="s">
        <v>56</v>
      </c>
      <c r="F19" s="22">
        <v>215</v>
      </c>
      <c r="G19" s="23">
        <v>9</v>
      </c>
      <c r="H19" s="23">
        <v>0.25</v>
      </c>
      <c r="I19" s="23"/>
      <c r="J19" s="23"/>
      <c r="K19" s="23"/>
      <c r="L19" s="23"/>
      <c r="M19" s="23">
        <v>1</v>
      </c>
      <c r="N19" s="23">
        <v>12</v>
      </c>
      <c r="O19" s="23">
        <v>19.86</v>
      </c>
      <c r="P19" s="23">
        <v>10.51</v>
      </c>
      <c r="Q19" s="23"/>
      <c r="R19" s="24">
        <v>66.75</v>
      </c>
      <c r="S19" s="15"/>
      <c r="T19" s="3">
        <v>120</v>
      </c>
      <c r="U19" s="3">
        <f t="shared" si="0"/>
        <v>134.69999999999999</v>
      </c>
      <c r="V19" s="3">
        <v>100</v>
      </c>
      <c r="W19" s="3">
        <f t="shared" si="1"/>
        <v>560</v>
      </c>
      <c r="X19" s="3">
        <v>347.56939999999997</v>
      </c>
      <c r="Y19" s="3">
        <v>0.34760000000000002</v>
      </c>
    </row>
    <row r="20" spans="1:26" x14ac:dyDescent="0.2">
      <c r="A20" s="10">
        <v>1</v>
      </c>
      <c r="B20" s="9" t="s">
        <v>60</v>
      </c>
      <c r="C20" s="9">
        <v>4</v>
      </c>
      <c r="D20" s="9" t="s">
        <v>22</v>
      </c>
      <c r="E20" s="14" t="s">
        <v>56</v>
      </c>
      <c r="F20" s="22">
        <v>215</v>
      </c>
      <c r="G20" s="23">
        <v>10</v>
      </c>
      <c r="H20" s="23">
        <v>0.6</v>
      </c>
      <c r="I20" s="23"/>
      <c r="J20" s="23"/>
      <c r="K20" s="23"/>
      <c r="L20" s="23"/>
      <c r="M20" s="23">
        <v>1</v>
      </c>
      <c r="N20" s="23">
        <v>12</v>
      </c>
      <c r="O20" s="23">
        <v>20.76</v>
      </c>
      <c r="P20" s="23">
        <v>14.56</v>
      </c>
      <c r="Q20" s="23"/>
      <c r="R20" s="24">
        <v>66.75</v>
      </c>
      <c r="S20" s="15"/>
      <c r="T20" s="3">
        <v>120</v>
      </c>
      <c r="U20" s="3">
        <f t="shared" si="0"/>
        <v>134.69999999999999</v>
      </c>
      <c r="V20" s="3">
        <v>100</v>
      </c>
      <c r="W20" s="3">
        <f t="shared" si="1"/>
        <v>560</v>
      </c>
      <c r="X20" s="3">
        <v>4.0449999999999999</v>
      </c>
      <c r="Y20" s="3">
        <v>2.4299999999999999E-2</v>
      </c>
    </row>
    <row r="21" spans="1:26" x14ac:dyDescent="0.2">
      <c r="A21" s="10">
        <v>1</v>
      </c>
      <c r="B21" s="9" t="s">
        <v>60</v>
      </c>
      <c r="C21" s="9">
        <v>4</v>
      </c>
      <c r="D21" s="9" t="s">
        <v>22</v>
      </c>
      <c r="E21" s="14" t="s">
        <v>56</v>
      </c>
      <c r="F21" s="22">
        <v>215</v>
      </c>
      <c r="G21" s="23">
        <v>10</v>
      </c>
      <c r="H21" s="23">
        <v>0.5</v>
      </c>
      <c r="I21" s="23"/>
      <c r="J21" s="23"/>
      <c r="K21" s="23"/>
      <c r="L21" s="23"/>
      <c r="M21" s="23">
        <v>1</v>
      </c>
      <c r="N21" s="23">
        <v>12</v>
      </c>
      <c r="O21" s="23">
        <v>20.62</v>
      </c>
      <c r="P21" s="23">
        <v>13.86</v>
      </c>
      <c r="Q21" s="23"/>
      <c r="R21" s="24">
        <v>66.75</v>
      </c>
      <c r="S21" s="15"/>
      <c r="T21" s="3">
        <v>120</v>
      </c>
      <c r="U21" s="3">
        <f t="shared" si="0"/>
        <v>134.69999999999999</v>
      </c>
      <c r="V21" s="3">
        <v>100</v>
      </c>
      <c r="W21" s="3">
        <f t="shared" si="1"/>
        <v>560</v>
      </c>
      <c r="X21" s="3">
        <v>3.1246999999999998</v>
      </c>
      <c r="Y21" s="3">
        <v>1.8700000000000001E-2</v>
      </c>
    </row>
    <row r="22" spans="1:26" x14ac:dyDescent="0.2">
      <c r="A22" s="10">
        <v>1</v>
      </c>
      <c r="B22" s="9" t="s">
        <v>55</v>
      </c>
      <c r="C22" s="9">
        <v>4</v>
      </c>
      <c r="D22" s="9" t="s">
        <v>22</v>
      </c>
      <c r="E22" s="14" t="s">
        <v>56</v>
      </c>
      <c r="F22" s="22">
        <v>215</v>
      </c>
      <c r="G22" s="23">
        <v>10</v>
      </c>
      <c r="H22" s="23">
        <v>0.5</v>
      </c>
      <c r="I22" s="23"/>
      <c r="J22" s="23"/>
      <c r="K22" s="23"/>
      <c r="L22" s="23"/>
      <c r="M22" s="23">
        <v>1</v>
      </c>
      <c r="N22" s="23">
        <v>12</v>
      </c>
      <c r="O22" s="23">
        <v>19.11</v>
      </c>
      <c r="P22" s="23">
        <v>6.28</v>
      </c>
      <c r="Q22" s="23" t="s">
        <v>61</v>
      </c>
      <c r="R22" s="24">
        <v>66.75</v>
      </c>
      <c r="S22" s="15"/>
      <c r="T22" s="3">
        <v>120</v>
      </c>
      <c r="U22" s="3">
        <f t="shared" si="0"/>
        <v>134.69999999999999</v>
      </c>
      <c r="V22" s="3">
        <v>100</v>
      </c>
      <c r="W22" s="3">
        <f t="shared" si="1"/>
        <v>560</v>
      </c>
      <c r="X22" s="3">
        <v>3.8565</v>
      </c>
      <c r="Y22" s="3">
        <v>2.81E-2</v>
      </c>
    </row>
    <row r="23" spans="1:26" x14ac:dyDescent="0.2">
      <c r="A23" s="10">
        <v>1</v>
      </c>
      <c r="B23" s="9" t="s">
        <v>55</v>
      </c>
      <c r="C23" s="9">
        <v>4</v>
      </c>
      <c r="D23" s="9" t="s">
        <v>22</v>
      </c>
      <c r="E23" s="14" t="s">
        <v>56</v>
      </c>
      <c r="F23" s="22">
        <v>215</v>
      </c>
      <c r="G23" s="23">
        <v>10</v>
      </c>
      <c r="H23" s="23">
        <v>0.33</v>
      </c>
      <c r="I23" s="23"/>
      <c r="J23" s="23"/>
      <c r="K23" s="23"/>
      <c r="L23" s="23"/>
      <c r="M23" s="23">
        <v>1</v>
      </c>
      <c r="N23" s="23">
        <v>12</v>
      </c>
      <c r="O23" s="23">
        <v>20.23</v>
      </c>
      <c r="P23" s="23">
        <v>12.04</v>
      </c>
      <c r="Q23" s="23" t="s">
        <v>61</v>
      </c>
      <c r="R23" s="24">
        <v>66.75</v>
      </c>
      <c r="S23" s="15"/>
      <c r="T23" s="3">
        <v>120</v>
      </c>
      <c r="U23" s="3">
        <f t="shared" si="0"/>
        <v>134.69999999999999</v>
      </c>
      <c r="V23" s="3">
        <v>100</v>
      </c>
      <c r="W23" s="3">
        <f t="shared" si="1"/>
        <v>560</v>
      </c>
      <c r="X23" s="3">
        <v>2.1981999999999999</v>
      </c>
      <c r="Y23" s="3">
        <v>1.32E-2</v>
      </c>
    </row>
    <row r="24" spans="1:26" x14ac:dyDescent="0.2">
      <c r="A24" s="10">
        <v>1</v>
      </c>
      <c r="B24" s="9" t="s">
        <v>88</v>
      </c>
      <c r="C24" s="9">
        <v>4</v>
      </c>
      <c r="D24" s="9" t="s">
        <v>22</v>
      </c>
      <c r="E24" s="14" t="s">
        <v>89</v>
      </c>
      <c r="F24" s="22">
        <v>420</v>
      </c>
      <c r="G24" s="23">
        <v>10</v>
      </c>
      <c r="H24" s="23">
        <v>0.5</v>
      </c>
      <c r="I24" s="23"/>
      <c r="J24" s="23"/>
      <c r="K24" s="23"/>
      <c r="L24" s="23"/>
      <c r="M24" s="23">
        <v>1</v>
      </c>
      <c r="N24" s="23">
        <v>12</v>
      </c>
      <c r="O24" s="23">
        <v>24.01</v>
      </c>
      <c r="P24" s="23">
        <v>26.76</v>
      </c>
      <c r="Q24" s="23" t="s">
        <v>61</v>
      </c>
      <c r="R24" s="24">
        <v>66.75</v>
      </c>
      <c r="S24" s="15"/>
      <c r="T24" s="3">
        <v>120</v>
      </c>
      <c r="U24" s="3">
        <f t="shared" si="0"/>
        <v>134.69999999999999</v>
      </c>
      <c r="V24" s="3">
        <v>100</v>
      </c>
      <c r="W24" s="3">
        <f t="shared" si="1"/>
        <v>560</v>
      </c>
      <c r="X24" s="3">
        <v>6.0220000000000002</v>
      </c>
      <c r="Y24" s="3">
        <v>3.61E-2</v>
      </c>
    </row>
    <row r="25" spans="1:26" x14ac:dyDescent="0.2">
      <c r="A25" s="10">
        <v>1</v>
      </c>
      <c r="B25" s="9" t="s">
        <v>90</v>
      </c>
      <c r="C25" s="9">
        <v>4</v>
      </c>
      <c r="D25" s="9" t="s">
        <v>33</v>
      </c>
      <c r="E25" s="14" t="s">
        <v>91</v>
      </c>
      <c r="F25" s="22">
        <v>425</v>
      </c>
      <c r="G25" s="23">
        <v>13</v>
      </c>
      <c r="H25" s="23">
        <v>0.5</v>
      </c>
      <c r="I25" s="23"/>
      <c r="J25" s="23"/>
      <c r="K25" s="23"/>
      <c r="L25" s="23"/>
      <c r="M25" s="23">
        <v>1</v>
      </c>
      <c r="N25" s="23">
        <v>12</v>
      </c>
      <c r="O25" s="23">
        <v>20.71</v>
      </c>
      <c r="P25" s="23">
        <v>11.63</v>
      </c>
      <c r="Q25" s="23" t="s">
        <v>61</v>
      </c>
      <c r="R25" s="24">
        <v>66.75</v>
      </c>
      <c r="S25" s="15"/>
      <c r="T25" s="3">
        <v>120</v>
      </c>
      <c r="U25" s="3">
        <f t="shared" si="0"/>
        <v>134.69999999999999</v>
      </c>
      <c r="V25" s="3">
        <v>100</v>
      </c>
      <c r="W25" s="3">
        <f t="shared" si="1"/>
        <v>560</v>
      </c>
      <c r="X25" s="3">
        <v>4.5248999999999997</v>
      </c>
      <c r="Y25" s="3">
        <v>2.7099999999999999E-2</v>
      </c>
    </row>
    <row r="26" spans="1:26" x14ac:dyDescent="0.2">
      <c r="A26" s="10">
        <v>2</v>
      </c>
      <c r="B26" s="9" t="s">
        <v>74</v>
      </c>
      <c r="C26" s="9">
        <v>4</v>
      </c>
      <c r="D26" s="9" t="s">
        <v>22</v>
      </c>
      <c r="E26" s="14" t="s">
        <v>59</v>
      </c>
      <c r="F26" s="22">
        <v>68</v>
      </c>
      <c r="G26" s="23"/>
      <c r="H26" s="23"/>
      <c r="I26" s="23"/>
      <c r="J26" s="23"/>
      <c r="K26" s="23"/>
      <c r="L26" s="23"/>
      <c r="M26" s="23">
        <v>1</v>
      </c>
      <c r="N26" s="23">
        <v>1</v>
      </c>
      <c r="O26" s="23">
        <v>38.97</v>
      </c>
      <c r="P26" s="23">
        <v>68.430000000000007</v>
      </c>
      <c r="Q26" s="23" t="s">
        <v>61</v>
      </c>
      <c r="R26" s="24">
        <v>138</v>
      </c>
      <c r="S26" s="15"/>
      <c r="T26" s="3">
        <v>1295</v>
      </c>
      <c r="U26" s="3">
        <f t="shared" si="0"/>
        <v>1309.7</v>
      </c>
      <c r="V26" s="3">
        <v>125</v>
      </c>
      <c r="W26" s="3">
        <f t="shared" si="1"/>
        <v>585</v>
      </c>
      <c r="X26" s="3">
        <v>3.8860999999999999</v>
      </c>
      <c r="Y26" s="3">
        <v>2.3300000000000001E-2</v>
      </c>
    </row>
    <row r="27" spans="1:26" x14ac:dyDescent="0.2">
      <c r="A27" s="10">
        <v>1</v>
      </c>
      <c r="B27" s="9" t="s">
        <v>75</v>
      </c>
      <c r="C27" s="9">
        <v>4</v>
      </c>
      <c r="D27" s="9" t="s">
        <v>22</v>
      </c>
      <c r="E27" s="14" t="s">
        <v>76</v>
      </c>
      <c r="F27" s="22">
        <v>95</v>
      </c>
      <c r="G27" s="23"/>
      <c r="H27" s="23"/>
      <c r="I27" s="23"/>
      <c r="J27" s="23"/>
      <c r="K27" s="23"/>
      <c r="L27" s="23"/>
      <c r="M27" s="23">
        <v>1</v>
      </c>
      <c r="N27" s="23">
        <v>1</v>
      </c>
      <c r="O27" s="23">
        <v>38.979999999999997</v>
      </c>
      <c r="P27" s="23">
        <v>68.42</v>
      </c>
      <c r="Q27" s="23" t="s">
        <v>61</v>
      </c>
      <c r="R27" s="24">
        <v>138</v>
      </c>
      <c r="S27" s="15"/>
      <c r="T27" s="3">
        <v>1295</v>
      </c>
      <c r="U27" s="3">
        <f t="shared" si="0"/>
        <v>1309.7</v>
      </c>
      <c r="V27" s="3">
        <v>125</v>
      </c>
      <c r="W27" s="3">
        <f t="shared" si="1"/>
        <v>585</v>
      </c>
      <c r="X27" s="3">
        <v>4.2782999999999998</v>
      </c>
      <c r="Y27" s="3">
        <v>2.5700000000000001E-2</v>
      </c>
    </row>
    <row r="28" spans="1:26" x14ac:dyDescent="0.2">
      <c r="A28" s="10">
        <v>1</v>
      </c>
      <c r="B28" s="9" t="s">
        <v>43</v>
      </c>
      <c r="C28" s="9">
        <v>4</v>
      </c>
      <c r="D28" s="9" t="s">
        <v>22</v>
      </c>
      <c r="E28" s="14" t="s">
        <v>27</v>
      </c>
      <c r="F28" s="22">
        <v>203</v>
      </c>
      <c r="G28" s="23">
        <v>9</v>
      </c>
      <c r="H28" s="23">
        <v>0.25</v>
      </c>
      <c r="I28" s="23">
        <v>137</v>
      </c>
      <c r="J28" s="23">
        <v>82.377919320000004</v>
      </c>
      <c r="K28" s="23"/>
      <c r="L28" s="23"/>
      <c r="M28" s="23">
        <v>1</v>
      </c>
      <c r="N28" s="23">
        <v>48</v>
      </c>
      <c r="O28" s="23">
        <v>16.87</v>
      </c>
      <c r="P28" s="23">
        <v>0.14280000000000001</v>
      </c>
      <c r="Q28" s="23"/>
      <c r="R28" s="24">
        <v>153</v>
      </c>
      <c r="S28" s="15"/>
      <c r="T28" s="3">
        <v>1500</v>
      </c>
      <c r="U28" s="3">
        <f t="shared" si="0"/>
        <v>1514.7</v>
      </c>
      <c r="V28" s="3">
        <v>78.400000000000006</v>
      </c>
      <c r="W28" s="3">
        <f t="shared" si="1"/>
        <v>538.4</v>
      </c>
      <c r="X28" s="3">
        <v>6.6227999999999998</v>
      </c>
      <c r="Y28" s="3">
        <v>3.9699999999999999E-2</v>
      </c>
    </row>
    <row r="29" spans="1:26" x14ac:dyDescent="0.2">
      <c r="A29" s="10">
        <v>1</v>
      </c>
      <c r="B29" s="9" t="s">
        <v>43</v>
      </c>
      <c r="C29" s="9">
        <v>4</v>
      </c>
      <c r="D29" s="9" t="s">
        <v>22</v>
      </c>
      <c r="E29" s="14" t="s">
        <v>27</v>
      </c>
      <c r="F29" s="22">
        <v>203</v>
      </c>
      <c r="G29" s="23">
        <v>9</v>
      </c>
      <c r="H29" s="23">
        <v>0.5</v>
      </c>
      <c r="I29" s="23">
        <v>1064</v>
      </c>
      <c r="J29" s="23">
        <v>82.377919320000004</v>
      </c>
      <c r="K29" s="23"/>
      <c r="L29" s="23"/>
      <c r="M29" s="23">
        <v>1</v>
      </c>
      <c r="N29" s="23">
        <v>48</v>
      </c>
      <c r="O29" s="23">
        <v>16.869</v>
      </c>
      <c r="P29" s="23">
        <v>0.14280000000000001</v>
      </c>
      <c r="Q29" s="23"/>
      <c r="R29" s="24">
        <v>153</v>
      </c>
      <c r="S29" s="15"/>
      <c r="T29" s="3">
        <v>1500</v>
      </c>
      <c r="U29" s="3">
        <f t="shared" si="0"/>
        <v>1514.7</v>
      </c>
      <c r="V29" s="3">
        <v>78.400000000000006</v>
      </c>
      <c r="W29" s="3">
        <f t="shared" si="1"/>
        <v>538.4</v>
      </c>
      <c r="X29" s="3">
        <v>2.23</v>
      </c>
      <c r="Y29" s="3">
        <v>0.01</v>
      </c>
    </row>
    <row r="30" spans="1:26" x14ac:dyDescent="0.2">
      <c r="A30" s="10">
        <v>1</v>
      </c>
      <c r="B30" s="9" t="s">
        <v>44</v>
      </c>
      <c r="C30" s="9">
        <v>4</v>
      </c>
      <c r="D30" s="9" t="s">
        <v>22</v>
      </c>
      <c r="E30" s="14" t="s">
        <v>29</v>
      </c>
      <c r="F30" s="22">
        <v>223</v>
      </c>
      <c r="G30" s="23">
        <v>9</v>
      </c>
      <c r="H30" s="23">
        <v>0.5</v>
      </c>
      <c r="I30" s="23">
        <v>1095</v>
      </c>
      <c r="J30" s="23">
        <v>85.350318470000005</v>
      </c>
      <c r="K30" s="23"/>
      <c r="L30" s="23"/>
      <c r="M30" s="23">
        <v>1</v>
      </c>
      <c r="N30" s="23">
        <v>48</v>
      </c>
      <c r="O30" s="23">
        <v>16.869</v>
      </c>
      <c r="P30" s="23">
        <v>0.14280000000000001</v>
      </c>
      <c r="Q30" s="23"/>
      <c r="R30" s="24">
        <v>153</v>
      </c>
      <c r="S30" s="15"/>
      <c r="T30" s="3">
        <v>1500</v>
      </c>
      <c r="U30" s="3">
        <f t="shared" si="0"/>
        <v>1514.7</v>
      </c>
      <c r="V30" s="3">
        <v>78.400000000000006</v>
      </c>
      <c r="W30" s="3">
        <f t="shared" si="1"/>
        <v>538.4</v>
      </c>
      <c r="X30" s="3">
        <v>1.8</v>
      </c>
      <c r="Y30" s="3">
        <v>0.01</v>
      </c>
    </row>
    <row r="31" spans="1:26" x14ac:dyDescent="0.2">
      <c r="A31" s="10">
        <v>1</v>
      </c>
      <c r="B31" s="9" t="s">
        <v>86</v>
      </c>
      <c r="C31" s="9">
        <v>4</v>
      </c>
      <c r="D31" s="9" t="s">
        <v>33</v>
      </c>
      <c r="E31" s="14" t="s">
        <v>87</v>
      </c>
      <c r="F31" s="22">
        <v>690</v>
      </c>
      <c r="G31" s="23"/>
      <c r="H31" s="23"/>
      <c r="I31" s="23"/>
      <c r="J31" s="23"/>
      <c r="K31" s="23"/>
      <c r="L31" s="23"/>
      <c r="M31" s="23">
        <v>1</v>
      </c>
      <c r="N31" s="23">
        <v>24</v>
      </c>
      <c r="O31" s="23">
        <v>23.65</v>
      </c>
      <c r="P31" s="23">
        <v>29.28</v>
      </c>
      <c r="Q31" s="23" t="s">
        <v>79</v>
      </c>
      <c r="R31" s="24">
        <v>200</v>
      </c>
      <c r="S31" s="15"/>
      <c r="T31" s="3">
        <v>150</v>
      </c>
      <c r="U31" s="3">
        <f t="shared" si="0"/>
        <v>164.7</v>
      </c>
      <c r="V31" s="3">
        <v>116</v>
      </c>
      <c r="W31" s="3">
        <f t="shared" si="1"/>
        <v>576</v>
      </c>
      <c r="X31" s="3">
        <v>2.81</v>
      </c>
      <c r="Y31" s="3">
        <v>0.02</v>
      </c>
    </row>
    <row r="32" spans="1:26" x14ac:dyDescent="0.2">
      <c r="A32" s="10">
        <v>6</v>
      </c>
      <c r="B32" s="9" t="s">
        <v>77</v>
      </c>
      <c r="C32" s="9">
        <v>4</v>
      </c>
      <c r="D32" s="9" t="s">
        <v>33</v>
      </c>
      <c r="E32" s="14" t="s">
        <v>78</v>
      </c>
      <c r="F32" s="22">
        <v>1380</v>
      </c>
      <c r="G32" s="23"/>
      <c r="H32" s="23"/>
      <c r="I32" s="23"/>
      <c r="J32" s="23"/>
      <c r="K32" s="23"/>
      <c r="L32" s="23"/>
      <c r="M32" s="23">
        <v>1</v>
      </c>
      <c r="N32" s="23">
        <v>24</v>
      </c>
      <c r="O32" s="23">
        <v>22.31</v>
      </c>
      <c r="P32" s="23">
        <v>24.79</v>
      </c>
      <c r="Q32" s="23" t="s">
        <v>79</v>
      </c>
      <c r="R32" s="24">
        <v>200</v>
      </c>
      <c r="S32" s="15"/>
      <c r="T32" s="3">
        <v>150</v>
      </c>
      <c r="U32" s="3">
        <f t="shared" si="0"/>
        <v>164.7</v>
      </c>
      <c r="V32" s="3">
        <v>115</v>
      </c>
      <c r="W32" s="3">
        <f t="shared" si="1"/>
        <v>575</v>
      </c>
      <c r="X32" s="3">
        <v>2.2599999999999998</v>
      </c>
      <c r="Y32" s="3">
        <v>0.01</v>
      </c>
    </row>
    <row r="33" spans="1:26" ht="16" thickBot="1" x14ac:dyDescent="0.25">
      <c r="A33" s="10">
        <v>1</v>
      </c>
      <c r="B33" s="9" t="s">
        <v>41</v>
      </c>
      <c r="C33" s="9">
        <v>4</v>
      </c>
      <c r="D33" s="9" t="s">
        <v>33</v>
      </c>
      <c r="E33" s="14" t="s">
        <v>38</v>
      </c>
      <c r="F33" s="25">
        <v>1035</v>
      </c>
      <c r="G33" s="26">
        <v>20.5</v>
      </c>
      <c r="H33" s="26">
        <v>1</v>
      </c>
      <c r="I33" s="26">
        <v>975</v>
      </c>
      <c r="J33" s="26">
        <v>142.9635802</v>
      </c>
      <c r="K33" s="26"/>
      <c r="L33" s="26"/>
      <c r="M33" s="26">
        <v>1</v>
      </c>
      <c r="N33" s="26">
        <v>2</v>
      </c>
      <c r="O33" s="26">
        <v>24.048200000000001</v>
      </c>
      <c r="P33" s="26">
        <v>33.367310000000003</v>
      </c>
      <c r="Q33" s="26"/>
      <c r="R33" s="27">
        <v>500</v>
      </c>
      <c r="S33" s="15"/>
      <c r="T33" s="3">
        <v>35</v>
      </c>
      <c r="U33" s="3">
        <f t="shared" si="0"/>
        <v>49.7</v>
      </c>
      <c r="V33" s="3">
        <v>80</v>
      </c>
      <c r="W33" s="3">
        <f t="shared" si="1"/>
        <v>540</v>
      </c>
      <c r="X33" s="3">
        <v>1.62</v>
      </c>
      <c r="Y33" s="3">
        <v>0.01</v>
      </c>
    </row>
    <row r="34" spans="1:26" x14ac:dyDescent="0.2">
      <c r="A34" s="10">
        <v>1</v>
      </c>
      <c r="B34" s="9" t="s">
        <v>46</v>
      </c>
      <c r="C34" s="9">
        <v>4</v>
      </c>
      <c r="D34" s="9" t="s">
        <v>22</v>
      </c>
      <c r="E34" s="9" t="s">
        <v>32</v>
      </c>
      <c r="F34" s="13">
        <v>118</v>
      </c>
      <c r="G34" s="13">
        <v>12</v>
      </c>
      <c r="H34" s="13">
        <v>0.25</v>
      </c>
      <c r="I34" s="13">
        <v>1374</v>
      </c>
      <c r="J34" s="13">
        <v>205.07644930000001</v>
      </c>
      <c r="K34" s="16"/>
      <c r="L34" s="16"/>
      <c r="M34" s="16">
        <v>1</v>
      </c>
      <c r="N34" s="16">
        <v>12</v>
      </c>
      <c r="O34" s="16">
        <v>22.8508</v>
      </c>
      <c r="P34" s="16">
        <v>26.498799999999999</v>
      </c>
      <c r="Q34" s="16"/>
      <c r="R34" s="16">
        <v>1000</v>
      </c>
      <c r="S34" s="3"/>
      <c r="T34" s="3">
        <v>40</v>
      </c>
      <c r="U34" s="3">
        <f t="shared" si="0"/>
        <v>54.7</v>
      </c>
      <c r="V34" s="3">
        <v>90</v>
      </c>
      <c r="W34" s="3">
        <f t="shared" si="1"/>
        <v>550</v>
      </c>
      <c r="X34" s="3">
        <v>3.4</v>
      </c>
      <c r="Y34" s="3">
        <v>0.02</v>
      </c>
    </row>
    <row r="35" spans="1:26" x14ac:dyDescent="0.2">
      <c r="A35" s="10">
        <v>1</v>
      </c>
      <c r="B35" s="9" t="s">
        <v>45</v>
      </c>
      <c r="C35" s="9">
        <v>4</v>
      </c>
      <c r="D35" s="9" t="s">
        <v>22</v>
      </c>
      <c r="E35" s="9" t="s">
        <v>30</v>
      </c>
      <c r="F35" s="9">
        <v>203</v>
      </c>
      <c r="G35" s="9">
        <v>12</v>
      </c>
      <c r="H35" s="9">
        <v>0.41660000000000003</v>
      </c>
      <c r="I35" s="9">
        <v>1064</v>
      </c>
      <c r="J35" s="9">
        <v>118.5640664</v>
      </c>
      <c r="K35" s="3"/>
      <c r="L35" s="3"/>
      <c r="M35" s="3">
        <v>1</v>
      </c>
      <c r="N35" s="3">
        <v>12</v>
      </c>
      <c r="O35" s="3">
        <v>21.580200000000001</v>
      </c>
      <c r="P35" s="3">
        <v>21.426500000000001</v>
      </c>
      <c r="Q35" s="3"/>
      <c r="R35" s="3">
        <v>1000</v>
      </c>
      <c r="S35" s="3"/>
      <c r="T35" s="3">
        <v>40</v>
      </c>
      <c r="U35" s="3">
        <f t="shared" si="0"/>
        <v>54.7</v>
      </c>
      <c r="V35" s="3">
        <v>90</v>
      </c>
      <c r="W35" s="3">
        <f t="shared" si="1"/>
        <v>550</v>
      </c>
      <c r="X35" s="3">
        <v>4.87</v>
      </c>
      <c r="Y35" s="3">
        <v>0.03</v>
      </c>
    </row>
    <row r="36" spans="1:26" x14ac:dyDescent="0.2">
      <c r="A36" s="10">
        <v>1</v>
      </c>
      <c r="B36" s="9" t="s">
        <v>42</v>
      </c>
      <c r="C36" s="9">
        <v>4</v>
      </c>
      <c r="D36" s="9" t="s">
        <v>33</v>
      </c>
      <c r="E36" s="9" t="s">
        <v>34</v>
      </c>
      <c r="F36" s="9">
        <v>690</v>
      </c>
      <c r="G36" s="9">
        <v>17.75</v>
      </c>
      <c r="H36" s="9">
        <v>0.875</v>
      </c>
      <c r="I36" s="9">
        <v>953</v>
      </c>
      <c r="J36" s="9">
        <v>121.4549265</v>
      </c>
      <c r="K36" s="3"/>
      <c r="L36" s="3"/>
      <c r="M36" s="3">
        <v>1</v>
      </c>
      <c r="N36" s="3">
        <v>2</v>
      </c>
      <c r="O36" s="3">
        <v>24.048200000000001</v>
      </c>
      <c r="P36" s="3">
        <v>33.673099999999998</v>
      </c>
      <c r="Q36" s="3"/>
      <c r="R36" s="3">
        <v>5000</v>
      </c>
      <c r="S36" s="3"/>
      <c r="T36" s="3">
        <v>35</v>
      </c>
      <c r="U36" s="3">
        <f t="shared" ref="U36:U60" si="2">T36+14.7</f>
        <v>49.7</v>
      </c>
      <c r="V36" s="3">
        <v>80</v>
      </c>
      <c r="W36" s="3">
        <f t="shared" ref="W36:W60" si="3">V36+460</f>
        <v>540</v>
      </c>
      <c r="X36" s="3">
        <v>4.25</v>
      </c>
      <c r="Y36" s="3">
        <v>0.03</v>
      </c>
    </row>
    <row r="37" spans="1:26" x14ac:dyDescent="0.2">
      <c r="A37" s="10">
        <v>1</v>
      </c>
      <c r="B37" s="9" t="s">
        <v>40</v>
      </c>
      <c r="C37" s="9">
        <v>4</v>
      </c>
      <c r="D37" s="9" t="s">
        <v>33</v>
      </c>
      <c r="E37" s="9" t="s">
        <v>39</v>
      </c>
      <c r="F37" s="9">
        <v>1004</v>
      </c>
      <c r="G37" s="9">
        <v>20.5</v>
      </c>
      <c r="H37" s="9">
        <v>1</v>
      </c>
      <c r="I37" s="9">
        <v>820</v>
      </c>
      <c r="J37" s="9">
        <v>118.262</v>
      </c>
      <c r="K37" s="3"/>
      <c r="L37" s="3"/>
      <c r="M37" s="3">
        <v>1</v>
      </c>
      <c r="N37" s="3">
        <v>2</v>
      </c>
      <c r="O37" s="3">
        <v>24.050799999999999</v>
      </c>
      <c r="P37" s="3">
        <v>33.680399999999999</v>
      </c>
      <c r="Q37" s="3"/>
      <c r="R37" s="3">
        <v>5000</v>
      </c>
      <c r="S37" s="3"/>
      <c r="T37" s="3">
        <v>35</v>
      </c>
      <c r="U37" s="3">
        <f t="shared" si="2"/>
        <v>49.7</v>
      </c>
      <c r="V37" s="3">
        <v>80</v>
      </c>
      <c r="W37" s="3">
        <f t="shared" si="3"/>
        <v>540</v>
      </c>
      <c r="X37" s="3">
        <v>3.65</v>
      </c>
      <c r="Y37" s="3">
        <v>0.02</v>
      </c>
    </row>
    <row r="38" spans="1:26" x14ac:dyDescent="0.2">
      <c r="A38" s="10">
        <v>1</v>
      </c>
      <c r="B38" s="9" t="s">
        <v>40</v>
      </c>
      <c r="C38" s="9">
        <v>4</v>
      </c>
      <c r="D38" s="9" t="s">
        <v>33</v>
      </c>
      <c r="E38" s="9" t="s">
        <v>39</v>
      </c>
      <c r="F38" s="9">
        <v>1004</v>
      </c>
      <c r="G38" s="9">
        <v>20.5</v>
      </c>
      <c r="H38" s="9">
        <v>1</v>
      </c>
      <c r="I38" s="9">
        <v>820</v>
      </c>
      <c r="J38" s="9">
        <v>118.262</v>
      </c>
      <c r="K38" s="3"/>
      <c r="L38" s="3"/>
      <c r="M38" s="3">
        <v>1</v>
      </c>
      <c r="N38" s="3">
        <v>2</v>
      </c>
      <c r="O38" s="3">
        <v>24.050799999999999</v>
      </c>
      <c r="P38" s="3">
        <v>33.680399999999999</v>
      </c>
      <c r="Q38" s="3"/>
      <c r="R38" s="3">
        <v>5000</v>
      </c>
      <c r="S38" s="3"/>
      <c r="T38" s="3">
        <v>35</v>
      </c>
      <c r="U38" s="3">
        <f t="shared" si="2"/>
        <v>49.7</v>
      </c>
      <c r="V38" s="3">
        <v>80</v>
      </c>
      <c r="W38" s="3">
        <f t="shared" si="3"/>
        <v>540</v>
      </c>
      <c r="X38" s="3">
        <v>41.67</v>
      </c>
      <c r="Y38" s="3">
        <v>0.25</v>
      </c>
    </row>
    <row r="39" spans="1:26" x14ac:dyDescent="0.2">
      <c r="A39" s="10">
        <v>1</v>
      </c>
      <c r="B39" s="9" t="s">
        <v>37</v>
      </c>
      <c r="C39" s="9">
        <v>4</v>
      </c>
      <c r="D39" s="9" t="s">
        <v>33</v>
      </c>
      <c r="E39" s="9" t="s">
        <v>38</v>
      </c>
      <c r="F39" s="9">
        <v>1035</v>
      </c>
      <c r="G39" s="9">
        <v>20.5</v>
      </c>
      <c r="H39" s="9">
        <v>1</v>
      </c>
      <c r="I39" s="9">
        <v>975</v>
      </c>
      <c r="J39" s="9">
        <v>240.37</v>
      </c>
      <c r="K39" s="3"/>
      <c r="L39" s="3"/>
      <c r="M39" s="3">
        <v>1</v>
      </c>
      <c r="N39" s="3">
        <v>2</v>
      </c>
      <c r="O39" s="3">
        <v>24.054300000000001</v>
      </c>
      <c r="P39" s="3">
        <v>33.690100000000001</v>
      </c>
      <c r="Q39" s="3"/>
      <c r="R39" s="3">
        <v>5000</v>
      </c>
      <c r="S39" s="3"/>
      <c r="T39" s="3">
        <v>35</v>
      </c>
      <c r="U39" s="3">
        <f t="shared" si="2"/>
        <v>49.7</v>
      </c>
      <c r="V39" s="3">
        <v>80</v>
      </c>
      <c r="W39" s="3">
        <f t="shared" si="3"/>
        <v>540</v>
      </c>
      <c r="X39" s="3">
        <v>41.67</v>
      </c>
      <c r="Y39" s="3">
        <v>0.25</v>
      </c>
    </row>
    <row r="40" spans="1:26" x14ac:dyDescent="0.2">
      <c r="A40" s="10">
        <v>1</v>
      </c>
      <c r="B40" s="9" t="s">
        <v>37</v>
      </c>
      <c r="C40" s="9">
        <v>4</v>
      </c>
      <c r="D40" s="9" t="s">
        <v>33</v>
      </c>
      <c r="E40" s="9" t="s">
        <v>38</v>
      </c>
      <c r="F40" s="9">
        <v>1035</v>
      </c>
      <c r="G40" s="9">
        <v>20.5</v>
      </c>
      <c r="H40" s="9">
        <v>1</v>
      </c>
      <c r="I40" s="9">
        <v>975</v>
      </c>
      <c r="J40" s="9">
        <v>240.37</v>
      </c>
      <c r="K40" s="3"/>
      <c r="L40" s="3"/>
      <c r="M40" s="3">
        <v>1</v>
      </c>
      <c r="N40" s="3">
        <v>2</v>
      </c>
      <c r="O40" s="3">
        <v>24.048151499999999</v>
      </c>
      <c r="P40" s="3">
        <v>33.673078390000001</v>
      </c>
      <c r="Q40" s="3"/>
      <c r="R40" s="3">
        <v>5000</v>
      </c>
      <c r="S40" s="3"/>
      <c r="T40" s="3">
        <v>35</v>
      </c>
      <c r="U40" s="3">
        <f t="shared" si="2"/>
        <v>49.7</v>
      </c>
      <c r="V40" s="3">
        <v>80</v>
      </c>
      <c r="W40" s="3">
        <f t="shared" si="3"/>
        <v>540</v>
      </c>
      <c r="X40" s="3">
        <v>41.67</v>
      </c>
      <c r="Y40" s="3">
        <v>0.25</v>
      </c>
    </row>
    <row r="41" spans="1:26" x14ac:dyDescent="0.2">
      <c r="A41" s="10">
        <v>1</v>
      </c>
      <c r="B41" s="9" t="s">
        <v>37</v>
      </c>
      <c r="C41" s="9">
        <v>4</v>
      </c>
      <c r="D41" s="9" t="s">
        <v>33</v>
      </c>
      <c r="E41" s="9" t="s">
        <v>38</v>
      </c>
      <c r="F41" s="9">
        <v>1035</v>
      </c>
      <c r="G41" s="9">
        <v>20.5</v>
      </c>
      <c r="H41" s="9">
        <v>1</v>
      </c>
      <c r="I41" s="9">
        <v>975</v>
      </c>
      <c r="J41" s="9">
        <v>240.34700000000001</v>
      </c>
      <c r="K41" s="3"/>
      <c r="L41" s="3"/>
      <c r="M41" s="3">
        <v>1</v>
      </c>
      <c r="N41" s="3">
        <v>2</v>
      </c>
      <c r="O41" s="3">
        <v>24.048200000000001</v>
      </c>
      <c r="P41" s="3">
        <v>33.673299999999998</v>
      </c>
      <c r="Q41" s="3"/>
      <c r="R41" s="3">
        <v>5000</v>
      </c>
      <c r="S41" s="3"/>
      <c r="T41" s="3">
        <v>35</v>
      </c>
      <c r="U41" s="3">
        <f t="shared" si="2"/>
        <v>49.7</v>
      </c>
      <c r="V41" s="3">
        <v>80</v>
      </c>
      <c r="W41" s="3">
        <f t="shared" si="3"/>
        <v>540</v>
      </c>
      <c r="X41" s="3">
        <v>41.67</v>
      </c>
      <c r="Y41" s="3">
        <v>0.25</v>
      </c>
    </row>
    <row r="42" spans="1:26" x14ac:dyDescent="0.2">
      <c r="A42" s="10">
        <v>1</v>
      </c>
      <c r="B42" s="9" t="s">
        <v>52</v>
      </c>
      <c r="C42" s="9">
        <v>4</v>
      </c>
      <c r="D42" s="9" t="s">
        <v>22</v>
      </c>
      <c r="E42" s="9" t="s">
        <v>53</v>
      </c>
      <c r="F42" s="9">
        <v>1265</v>
      </c>
      <c r="G42" s="9">
        <v>20.5</v>
      </c>
      <c r="H42" s="9">
        <v>1</v>
      </c>
      <c r="I42" s="9">
        <v>868</v>
      </c>
      <c r="J42" s="9">
        <v>240.37</v>
      </c>
      <c r="K42" s="3"/>
      <c r="L42" s="3"/>
      <c r="M42" s="3">
        <v>1</v>
      </c>
      <c r="N42" s="3">
        <v>2</v>
      </c>
      <c r="O42" s="3">
        <v>24.050799999999999</v>
      </c>
      <c r="P42" s="3">
        <v>33.680399999999999</v>
      </c>
      <c r="Q42" s="3"/>
      <c r="R42" s="3">
        <v>5000</v>
      </c>
      <c r="S42" s="3"/>
      <c r="T42" s="3">
        <v>35</v>
      </c>
      <c r="U42" s="3">
        <f t="shared" si="2"/>
        <v>49.7</v>
      </c>
      <c r="V42" s="3">
        <v>80</v>
      </c>
      <c r="W42" s="3">
        <f t="shared" si="3"/>
        <v>540</v>
      </c>
      <c r="X42" s="3">
        <v>41.67</v>
      </c>
      <c r="Y42" s="3">
        <v>0.25</v>
      </c>
    </row>
    <row r="43" spans="1:26" x14ac:dyDescent="0.2">
      <c r="A43" s="10">
        <v>1</v>
      </c>
      <c r="B43" s="9" t="s">
        <v>35</v>
      </c>
      <c r="C43" s="9">
        <v>4</v>
      </c>
      <c r="D43" s="9" t="s">
        <v>33</v>
      </c>
      <c r="E43" s="9" t="s">
        <v>36</v>
      </c>
      <c r="F43" s="9">
        <v>1340</v>
      </c>
      <c r="G43" s="9">
        <v>15.41</v>
      </c>
      <c r="H43" s="9">
        <v>0.83</v>
      </c>
      <c r="I43" s="9">
        <v>904</v>
      </c>
      <c r="J43" s="9">
        <v>240.37</v>
      </c>
      <c r="K43" s="3"/>
      <c r="L43" s="3"/>
      <c r="M43" s="3">
        <v>1</v>
      </c>
      <c r="N43" s="3">
        <v>2</v>
      </c>
      <c r="O43" s="3">
        <v>24.048200000000001</v>
      </c>
      <c r="P43" s="3">
        <v>33.673099999999998</v>
      </c>
      <c r="Q43" s="3"/>
      <c r="R43" s="3">
        <v>5000</v>
      </c>
      <c r="S43" s="3"/>
      <c r="T43" s="3">
        <v>35</v>
      </c>
      <c r="U43" s="3">
        <f t="shared" si="2"/>
        <v>49.7</v>
      </c>
      <c r="V43" s="3">
        <v>80</v>
      </c>
      <c r="W43" s="3">
        <f t="shared" si="3"/>
        <v>540</v>
      </c>
      <c r="X43" s="3">
        <v>768.23</v>
      </c>
      <c r="Y43" s="3">
        <v>0.38</v>
      </c>
    </row>
    <row r="44" spans="1:26" x14ac:dyDescent="0.2">
      <c r="A44" s="10">
        <v>1</v>
      </c>
      <c r="B44" s="9" t="s">
        <v>50</v>
      </c>
      <c r="C44" s="9">
        <v>4</v>
      </c>
      <c r="D44" s="9" t="s">
        <v>22</v>
      </c>
      <c r="E44" s="9" t="s">
        <v>51</v>
      </c>
      <c r="F44" s="9">
        <v>145</v>
      </c>
      <c r="G44" s="9"/>
      <c r="H44" s="9"/>
      <c r="I44" s="9"/>
      <c r="J44" s="9"/>
      <c r="K44" s="3"/>
      <c r="L44" s="3"/>
      <c r="M44" s="3">
        <v>4</v>
      </c>
      <c r="N44" s="3">
        <v>24</v>
      </c>
      <c r="O44" s="3">
        <v>19.972300000000001</v>
      </c>
      <c r="P44" s="3">
        <v>0.1623</v>
      </c>
      <c r="Q44" s="3"/>
      <c r="R44" s="3">
        <v>14000</v>
      </c>
      <c r="S44" s="3"/>
      <c r="T44" s="3">
        <v>30</v>
      </c>
      <c r="U44" s="3">
        <f t="shared" si="2"/>
        <v>44.7</v>
      </c>
      <c r="V44" s="3">
        <v>70</v>
      </c>
      <c r="W44" s="3">
        <f t="shared" si="3"/>
        <v>530</v>
      </c>
      <c r="X44" s="3">
        <v>29.55</v>
      </c>
      <c r="Y44" s="3">
        <v>0.35</v>
      </c>
      <c r="Z44" t="s">
        <v>95</v>
      </c>
    </row>
    <row r="45" spans="1:26" x14ac:dyDescent="0.2">
      <c r="A45" s="10">
        <v>2</v>
      </c>
      <c r="B45" s="9" t="s">
        <v>68</v>
      </c>
      <c r="C45" s="9">
        <v>4</v>
      </c>
      <c r="D45" s="9" t="s">
        <v>33</v>
      </c>
      <c r="E45" s="9" t="s">
        <v>69</v>
      </c>
      <c r="F45" s="9">
        <v>6.5</v>
      </c>
      <c r="G45" s="9">
        <v>2</v>
      </c>
      <c r="H45" s="9">
        <v>0.15</v>
      </c>
      <c r="I45" s="9">
        <v>730</v>
      </c>
      <c r="J45" s="9">
        <v>10.56</v>
      </c>
      <c r="K45" s="3"/>
      <c r="L45" s="3"/>
      <c r="M45" s="3">
        <v>1</v>
      </c>
      <c r="N45" s="3">
        <v>12</v>
      </c>
      <c r="O45" s="3">
        <v>21.6099</v>
      </c>
      <c r="P45" s="3">
        <v>19.212499999999999</v>
      </c>
      <c r="Q45" s="3" t="s">
        <v>61</v>
      </c>
      <c r="R45" s="3"/>
      <c r="S45" s="3">
        <v>3808.4</v>
      </c>
      <c r="T45" s="3"/>
      <c r="U45" s="3">
        <f t="shared" si="2"/>
        <v>14.7</v>
      </c>
      <c r="V45" s="3"/>
      <c r="W45" s="3">
        <f t="shared" si="3"/>
        <v>460</v>
      </c>
      <c r="X45" s="3"/>
      <c r="Y45" s="3"/>
    </row>
    <row r="46" spans="1:26" x14ac:dyDescent="0.2">
      <c r="A46" s="10">
        <v>1</v>
      </c>
      <c r="B46" s="9" t="s">
        <v>68</v>
      </c>
      <c r="C46" s="9">
        <v>4</v>
      </c>
      <c r="D46" s="9" t="s">
        <v>33</v>
      </c>
      <c r="E46" s="9" t="s">
        <v>69</v>
      </c>
      <c r="F46" s="9">
        <v>7</v>
      </c>
      <c r="G46" s="9">
        <v>2</v>
      </c>
      <c r="H46" s="9">
        <v>0.15</v>
      </c>
      <c r="I46" s="9">
        <v>730</v>
      </c>
      <c r="J46" s="9">
        <v>11.2</v>
      </c>
      <c r="K46" s="3"/>
      <c r="L46" s="3"/>
      <c r="M46" s="3">
        <v>1</v>
      </c>
      <c r="N46" s="3">
        <v>50</v>
      </c>
      <c r="O46" s="3">
        <v>18.600000000000001</v>
      </c>
      <c r="P46" s="3">
        <v>19.9163</v>
      </c>
      <c r="Q46" s="3" t="s">
        <v>61</v>
      </c>
      <c r="R46" s="3"/>
      <c r="S46" s="3">
        <v>1024</v>
      </c>
      <c r="T46" s="3"/>
      <c r="U46" s="3">
        <f t="shared" si="2"/>
        <v>14.7</v>
      </c>
      <c r="V46" s="3"/>
      <c r="W46" s="3">
        <f t="shared" si="3"/>
        <v>460</v>
      </c>
      <c r="X46" s="3"/>
      <c r="Y46" s="3"/>
    </row>
    <row r="47" spans="1:26" x14ac:dyDescent="0.2">
      <c r="A47" s="10">
        <v>1</v>
      </c>
      <c r="B47" s="9" t="s">
        <v>66</v>
      </c>
      <c r="C47" s="9">
        <v>4</v>
      </c>
      <c r="D47" s="9" t="s">
        <v>22</v>
      </c>
      <c r="E47" s="9" t="s">
        <v>67</v>
      </c>
      <c r="F47" s="9">
        <v>13</v>
      </c>
      <c r="G47" s="9">
        <v>7.63</v>
      </c>
      <c r="H47" s="9">
        <v>0.17</v>
      </c>
      <c r="I47" s="9">
        <v>1300</v>
      </c>
      <c r="J47" s="9">
        <v>73.81</v>
      </c>
      <c r="K47" s="3"/>
      <c r="L47" s="3"/>
      <c r="M47" s="3">
        <v>1</v>
      </c>
      <c r="N47" s="3">
        <v>12</v>
      </c>
      <c r="O47" s="3">
        <v>21.5928</v>
      </c>
      <c r="P47" s="3">
        <v>19.227699999999999</v>
      </c>
      <c r="Q47" s="3" t="s">
        <v>61</v>
      </c>
      <c r="R47" s="3"/>
      <c r="S47" s="3">
        <v>3808.42</v>
      </c>
      <c r="T47" s="3"/>
      <c r="U47" s="3">
        <f t="shared" si="2"/>
        <v>14.7</v>
      </c>
      <c r="V47" s="3"/>
      <c r="W47" s="3">
        <f t="shared" si="3"/>
        <v>460</v>
      </c>
      <c r="X47" s="3"/>
      <c r="Y47" s="3"/>
    </row>
    <row r="48" spans="1:26" x14ac:dyDescent="0.2">
      <c r="A48" s="10">
        <v>1</v>
      </c>
      <c r="B48" s="9" t="s">
        <v>64</v>
      </c>
      <c r="C48" s="9">
        <v>4</v>
      </c>
      <c r="D48" s="9" t="s">
        <v>22</v>
      </c>
      <c r="E48" s="9" t="s">
        <v>65</v>
      </c>
      <c r="F48" s="9">
        <v>24.5</v>
      </c>
      <c r="G48" s="9">
        <v>7.92</v>
      </c>
      <c r="H48" s="9">
        <v>0.13</v>
      </c>
      <c r="I48" s="9">
        <v>1275</v>
      </c>
      <c r="J48" s="9">
        <v>285.20999999999998</v>
      </c>
      <c r="K48" s="3"/>
      <c r="L48" s="3"/>
      <c r="M48" s="3">
        <v>1</v>
      </c>
      <c r="N48" s="3">
        <v>12</v>
      </c>
      <c r="O48" s="3">
        <v>21.576699999999999</v>
      </c>
      <c r="P48" s="3">
        <v>19.242100000000001</v>
      </c>
      <c r="Q48" s="3" t="s">
        <v>61</v>
      </c>
      <c r="R48" s="3"/>
      <c r="S48" s="3">
        <v>3808.4</v>
      </c>
      <c r="T48" s="3"/>
      <c r="U48" s="3">
        <f t="shared" si="2"/>
        <v>14.7</v>
      </c>
      <c r="V48" s="3"/>
      <c r="W48" s="3">
        <f t="shared" si="3"/>
        <v>460</v>
      </c>
      <c r="X48" s="3">
        <v>36.99</v>
      </c>
      <c r="Y48" s="3">
        <v>0.44</v>
      </c>
    </row>
    <row r="49" spans="1:26" x14ac:dyDescent="0.2">
      <c r="A49" s="10">
        <v>1</v>
      </c>
      <c r="B49" s="9" t="s">
        <v>64</v>
      </c>
      <c r="C49" s="9">
        <v>4</v>
      </c>
      <c r="D49" s="9" t="s">
        <v>22</v>
      </c>
      <c r="E49" s="9" t="s">
        <v>65</v>
      </c>
      <c r="F49" s="9">
        <v>24.5</v>
      </c>
      <c r="G49" s="9">
        <v>7.92</v>
      </c>
      <c r="H49" s="9">
        <v>0.13</v>
      </c>
      <c r="I49" s="9">
        <v>1275</v>
      </c>
      <c r="J49" s="9">
        <v>285.20999999999998</v>
      </c>
      <c r="K49" s="3"/>
      <c r="L49" s="3"/>
      <c r="M49" s="3">
        <v>1</v>
      </c>
      <c r="N49" s="3">
        <v>12</v>
      </c>
      <c r="O49" s="3">
        <v>21.5763</v>
      </c>
      <c r="P49" s="3">
        <v>19.2424</v>
      </c>
      <c r="Q49" s="3" t="s">
        <v>61</v>
      </c>
      <c r="R49" s="3"/>
      <c r="S49" s="3">
        <v>3808.4</v>
      </c>
      <c r="T49" s="3"/>
      <c r="U49" s="3">
        <f t="shared" si="2"/>
        <v>14.7</v>
      </c>
      <c r="V49" s="3"/>
      <c r="W49" s="3">
        <f t="shared" si="3"/>
        <v>460</v>
      </c>
      <c r="X49" s="3">
        <v>5.22</v>
      </c>
      <c r="Y49" s="3">
        <v>0.03</v>
      </c>
    </row>
    <row r="50" spans="1:26" x14ac:dyDescent="0.2">
      <c r="A50" s="10">
        <v>1</v>
      </c>
      <c r="B50" s="9" t="s">
        <v>64</v>
      </c>
      <c r="C50" s="9">
        <v>4</v>
      </c>
      <c r="D50" s="9" t="s">
        <v>22</v>
      </c>
      <c r="E50" s="9" t="s">
        <v>65</v>
      </c>
      <c r="F50" s="9">
        <v>24.5</v>
      </c>
      <c r="G50" s="9">
        <v>7.92</v>
      </c>
      <c r="H50" s="9">
        <v>0.13</v>
      </c>
      <c r="I50" s="9">
        <v>1275</v>
      </c>
      <c r="J50" s="9">
        <v>285.20999999999998</v>
      </c>
      <c r="K50" s="3"/>
      <c r="L50" s="3"/>
      <c r="M50" s="3">
        <v>1</v>
      </c>
      <c r="N50" s="3">
        <v>12</v>
      </c>
      <c r="O50" s="3">
        <v>21.7121</v>
      </c>
      <c r="P50" s="3">
        <v>19.122</v>
      </c>
      <c r="Q50" s="3" t="s">
        <v>61</v>
      </c>
      <c r="R50" s="3"/>
      <c r="S50" s="3">
        <v>3808.4</v>
      </c>
      <c r="T50" s="3"/>
      <c r="U50" s="3">
        <f t="shared" si="2"/>
        <v>14.7</v>
      </c>
      <c r="V50" s="3"/>
      <c r="W50" s="3">
        <f t="shared" si="3"/>
        <v>460</v>
      </c>
      <c r="X50" s="3">
        <v>2.7</v>
      </c>
      <c r="Y50" s="3">
        <v>0.02</v>
      </c>
    </row>
    <row r="51" spans="1:26" x14ac:dyDescent="0.2">
      <c r="A51" s="10">
        <v>1</v>
      </c>
      <c r="B51" s="9" t="s">
        <v>64</v>
      </c>
      <c r="C51" s="9">
        <v>4</v>
      </c>
      <c r="D51" s="9" t="s">
        <v>22</v>
      </c>
      <c r="E51" s="9" t="s">
        <v>65</v>
      </c>
      <c r="F51" s="9">
        <v>24.5</v>
      </c>
      <c r="G51" s="9">
        <v>7.92</v>
      </c>
      <c r="H51" s="9">
        <v>0.13</v>
      </c>
      <c r="I51" s="9">
        <v>1275</v>
      </c>
      <c r="J51" s="9">
        <v>285.20999999999998</v>
      </c>
      <c r="K51" s="3"/>
      <c r="L51" s="3"/>
      <c r="M51" s="3">
        <v>1</v>
      </c>
      <c r="N51" s="3">
        <v>12</v>
      </c>
      <c r="O51" s="3">
        <v>23.208300000000001</v>
      </c>
      <c r="P51" s="3">
        <v>28.738199999999999</v>
      </c>
      <c r="Q51" s="3" t="s">
        <v>61</v>
      </c>
      <c r="R51" s="3"/>
      <c r="S51" s="3">
        <v>2370.71</v>
      </c>
      <c r="T51" s="3"/>
      <c r="U51" s="3">
        <f t="shared" si="2"/>
        <v>14.7</v>
      </c>
      <c r="V51" s="3"/>
      <c r="W51" s="3">
        <f t="shared" si="3"/>
        <v>460</v>
      </c>
      <c r="X51" s="3">
        <v>9.6199999999999992</v>
      </c>
      <c r="Y51" s="3">
        <v>0.06</v>
      </c>
    </row>
    <row r="52" spans="1:26" x14ac:dyDescent="0.2">
      <c r="A52" s="10">
        <v>1</v>
      </c>
      <c r="B52" s="9" t="s">
        <v>64</v>
      </c>
      <c r="C52" s="9">
        <v>4</v>
      </c>
      <c r="D52" s="9" t="s">
        <v>22</v>
      </c>
      <c r="E52" s="9" t="s">
        <v>65</v>
      </c>
      <c r="F52" s="9">
        <v>25</v>
      </c>
      <c r="G52" s="9">
        <v>7.92</v>
      </c>
      <c r="H52" s="9">
        <v>0.13</v>
      </c>
      <c r="I52" s="9">
        <v>1275</v>
      </c>
      <c r="J52" s="9">
        <v>285.20999999999998</v>
      </c>
      <c r="K52" s="3"/>
      <c r="L52" s="3"/>
      <c r="M52" s="3">
        <v>1</v>
      </c>
      <c r="N52" s="3">
        <v>12</v>
      </c>
      <c r="O52" s="3">
        <v>21.69</v>
      </c>
      <c r="P52" s="3">
        <v>19.14</v>
      </c>
      <c r="Q52" s="3" t="s">
        <v>61</v>
      </c>
      <c r="R52" s="3"/>
      <c r="S52" s="3">
        <v>3808.42</v>
      </c>
      <c r="T52" s="3"/>
      <c r="U52" s="3">
        <f t="shared" si="2"/>
        <v>14.7</v>
      </c>
      <c r="V52" s="3"/>
      <c r="W52" s="3">
        <f t="shared" si="3"/>
        <v>460</v>
      </c>
      <c r="X52" s="3">
        <v>3.61</v>
      </c>
      <c r="Y52" s="3">
        <v>0.02</v>
      </c>
    </row>
    <row r="53" spans="1:26" ht="32" x14ac:dyDescent="0.2">
      <c r="A53" s="10">
        <v>1</v>
      </c>
      <c r="B53" s="9" t="s">
        <v>92</v>
      </c>
      <c r="C53" s="9">
        <v>4</v>
      </c>
      <c r="D53" s="9" t="s">
        <v>22</v>
      </c>
      <c r="E53" s="9" t="s">
        <v>93</v>
      </c>
      <c r="F53" s="9">
        <v>25</v>
      </c>
      <c r="G53" s="9">
        <v>7.92</v>
      </c>
      <c r="H53" s="9">
        <v>0.13</v>
      </c>
      <c r="I53" s="9">
        <v>1275</v>
      </c>
      <c r="J53" s="9">
        <v>285.20999999999998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>
        <f t="shared" si="2"/>
        <v>14.7</v>
      </c>
      <c r="V53" s="3"/>
      <c r="W53" s="3">
        <f t="shared" si="3"/>
        <v>460</v>
      </c>
      <c r="X53" s="3">
        <v>41.67</v>
      </c>
      <c r="Y53" s="3">
        <v>0.25</v>
      </c>
      <c r="Z53" s="5" t="s">
        <v>94</v>
      </c>
    </row>
    <row r="54" spans="1:26" x14ac:dyDescent="0.2">
      <c r="A54" s="10">
        <v>1</v>
      </c>
      <c r="B54" s="9" t="s">
        <v>72</v>
      </c>
      <c r="C54" s="9">
        <v>2</v>
      </c>
      <c r="D54" s="9"/>
      <c r="E54" s="9" t="s">
        <v>73</v>
      </c>
      <c r="F54" s="9">
        <v>40</v>
      </c>
      <c r="G54" s="9">
        <v>11.42</v>
      </c>
      <c r="H54" s="9">
        <v>0.5</v>
      </c>
      <c r="I54" s="9">
        <v>565</v>
      </c>
      <c r="J54" s="9">
        <v>32.26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>
        <f t="shared" si="2"/>
        <v>14.7</v>
      </c>
      <c r="V54" s="3"/>
      <c r="W54" s="3">
        <f t="shared" si="3"/>
        <v>460</v>
      </c>
      <c r="X54" s="3"/>
      <c r="Y54" s="3"/>
    </row>
    <row r="55" spans="1:26" x14ac:dyDescent="0.2">
      <c r="A55" s="10">
        <v>2</v>
      </c>
      <c r="B55" s="9" t="s">
        <v>84</v>
      </c>
      <c r="C55" s="9">
        <v>4</v>
      </c>
      <c r="D55" s="9" t="s">
        <v>22</v>
      </c>
      <c r="E55" s="9" t="s">
        <v>85</v>
      </c>
      <c r="F55" s="9">
        <v>46</v>
      </c>
      <c r="G55" s="9"/>
      <c r="H55" s="9"/>
      <c r="I55" s="9"/>
      <c r="J55" s="9"/>
      <c r="K55" s="3"/>
      <c r="L55" s="3"/>
      <c r="M55" s="3"/>
      <c r="N55" s="3"/>
      <c r="O55" s="3"/>
      <c r="P55" s="3"/>
      <c r="Q55" s="3"/>
      <c r="R55" s="3"/>
      <c r="S55" s="3"/>
      <c r="T55" s="3"/>
      <c r="U55" s="3">
        <f t="shared" si="2"/>
        <v>14.7</v>
      </c>
      <c r="V55" s="3"/>
      <c r="W55" s="3">
        <f t="shared" si="3"/>
        <v>460</v>
      </c>
      <c r="X55" s="3">
        <v>768.23</v>
      </c>
      <c r="Y55" s="3">
        <v>0.38</v>
      </c>
      <c r="Z55" t="s">
        <v>96</v>
      </c>
    </row>
    <row r="56" spans="1:26" ht="32" x14ac:dyDescent="0.2">
      <c r="A56" s="10">
        <v>1</v>
      </c>
      <c r="B56" s="9" t="s">
        <v>80</v>
      </c>
      <c r="C56" s="9">
        <v>2</v>
      </c>
      <c r="D56" s="9"/>
      <c r="E56" s="9" t="s">
        <v>81</v>
      </c>
      <c r="F56" s="9">
        <v>58</v>
      </c>
      <c r="G56" s="9"/>
      <c r="H56" s="9"/>
      <c r="I56" s="9"/>
      <c r="J56" s="9"/>
      <c r="K56" s="3"/>
      <c r="L56" s="3"/>
      <c r="M56" s="3"/>
      <c r="N56" s="3"/>
      <c r="O56" s="3"/>
      <c r="P56" s="3"/>
      <c r="Q56" s="3"/>
      <c r="R56" s="3"/>
      <c r="S56" s="3"/>
      <c r="T56" s="3"/>
      <c r="U56" s="3">
        <f t="shared" si="2"/>
        <v>14.7</v>
      </c>
      <c r="V56" s="3"/>
      <c r="W56" s="3">
        <f t="shared" si="3"/>
        <v>460</v>
      </c>
      <c r="X56" s="3">
        <v>10</v>
      </c>
      <c r="Y56" s="3">
        <v>0.25</v>
      </c>
      <c r="Z56" s="5" t="s">
        <v>94</v>
      </c>
    </row>
    <row r="57" spans="1:26" x14ac:dyDescent="0.2">
      <c r="A57" s="10">
        <v>2</v>
      </c>
      <c r="B57" s="9" t="s">
        <v>70</v>
      </c>
      <c r="C57" s="9">
        <v>2</v>
      </c>
      <c r="D57" s="9"/>
      <c r="E57" s="9" t="s">
        <v>71</v>
      </c>
      <c r="F57" s="9">
        <v>65</v>
      </c>
      <c r="G57" s="9">
        <v>7.58</v>
      </c>
      <c r="H57" s="9">
        <v>0.33</v>
      </c>
      <c r="I57" s="9">
        <v>900</v>
      </c>
      <c r="J57" s="9">
        <v>119.37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>
        <f t="shared" si="2"/>
        <v>14.7</v>
      </c>
      <c r="V57" s="3"/>
      <c r="W57" s="3">
        <f t="shared" si="3"/>
        <v>460</v>
      </c>
      <c r="X57" s="3"/>
      <c r="Y57" s="3"/>
    </row>
    <row r="58" spans="1:26" ht="32" x14ac:dyDescent="0.2">
      <c r="A58" s="10">
        <v>1</v>
      </c>
      <c r="B58" s="9" t="s">
        <v>70</v>
      </c>
      <c r="C58" s="9">
        <v>2</v>
      </c>
      <c r="D58" s="9"/>
      <c r="E58" s="9" t="s">
        <v>71</v>
      </c>
      <c r="F58" s="9">
        <v>65</v>
      </c>
      <c r="G58" s="9">
        <v>7.58</v>
      </c>
      <c r="H58" s="9">
        <v>0.33</v>
      </c>
      <c r="I58" s="9">
        <v>900</v>
      </c>
      <c r="J58" s="9">
        <v>23.26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>
        <f t="shared" si="2"/>
        <v>14.7</v>
      </c>
      <c r="V58" s="3"/>
      <c r="W58" s="3">
        <f t="shared" si="3"/>
        <v>460</v>
      </c>
      <c r="X58" s="3">
        <v>41.67</v>
      </c>
      <c r="Y58" s="3">
        <v>0.25</v>
      </c>
      <c r="Z58" s="5" t="s">
        <v>94</v>
      </c>
    </row>
    <row r="59" spans="1:26" x14ac:dyDescent="0.2">
      <c r="A59" s="10">
        <v>1</v>
      </c>
      <c r="B59" s="9" t="s">
        <v>82</v>
      </c>
      <c r="C59" s="9">
        <v>2</v>
      </c>
      <c r="D59" s="9"/>
      <c r="E59" s="9" t="s">
        <v>83</v>
      </c>
      <c r="F59" s="9">
        <v>78</v>
      </c>
      <c r="G59" s="9"/>
      <c r="H59" s="9"/>
      <c r="I59" s="9"/>
      <c r="J59" s="9"/>
      <c r="K59" s="3"/>
      <c r="L59" s="3"/>
      <c r="M59" s="3"/>
      <c r="N59" s="3"/>
      <c r="O59" s="3"/>
      <c r="P59" s="3"/>
      <c r="Q59" s="3"/>
      <c r="R59" s="3"/>
      <c r="S59" s="3"/>
      <c r="T59" s="3"/>
      <c r="U59" s="3">
        <f t="shared" si="2"/>
        <v>14.7</v>
      </c>
      <c r="V59" s="3"/>
      <c r="W59" s="3">
        <f t="shared" si="3"/>
        <v>460</v>
      </c>
      <c r="X59" s="3"/>
      <c r="Y59" s="3"/>
    </row>
    <row r="60" spans="1:26" x14ac:dyDescent="0.2">
      <c r="A60" s="10">
        <v>1</v>
      </c>
      <c r="B60" s="9" t="s">
        <v>47</v>
      </c>
      <c r="C60" s="9">
        <v>4</v>
      </c>
      <c r="D60" s="9" t="s">
        <v>22</v>
      </c>
      <c r="E60" s="9" t="s">
        <v>48</v>
      </c>
      <c r="F60" s="9">
        <v>265</v>
      </c>
      <c r="G60" s="9">
        <v>13</v>
      </c>
      <c r="H60" s="9">
        <v>0.5</v>
      </c>
      <c r="I60" s="9">
        <v>1058</v>
      </c>
      <c r="J60" s="9">
        <v>88.87</v>
      </c>
      <c r="K60" s="3"/>
      <c r="L60" s="3"/>
      <c r="M60" s="3">
        <v>4</v>
      </c>
      <c r="N60" s="3">
        <v>36</v>
      </c>
      <c r="O60" s="3">
        <v>28.4732202</v>
      </c>
      <c r="P60" s="3">
        <v>44.0687</v>
      </c>
      <c r="Q60" s="3">
        <v>98</v>
      </c>
      <c r="R60" s="3"/>
      <c r="S60" s="3">
        <v>21250</v>
      </c>
      <c r="T60" s="3"/>
      <c r="U60" s="3">
        <f t="shared" si="2"/>
        <v>14.7</v>
      </c>
      <c r="V60" s="3"/>
      <c r="W60" s="3">
        <f t="shared" si="3"/>
        <v>460</v>
      </c>
      <c r="X60" s="3"/>
      <c r="Y60" s="3"/>
    </row>
  </sheetData>
  <autoFilter ref="A3:V60" xr:uid="{00000000-0009-0000-0000-000003000000}">
    <sortState xmlns:xlrd2="http://schemas.microsoft.com/office/spreadsheetml/2017/richdata2" ref="A4:V60">
      <sortCondition ref="R3:R60"/>
    </sortState>
  </autoFilter>
  <mergeCells count="1">
    <mergeCell ref="AE7:AF7"/>
  </mergeCells>
  <dataValidations count="2">
    <dataValidation type="list" allowBlank="1" showInputMessage="1" showErrorMessage="1" sqref="D4:D60" xr:uid="{00000000-0002-0000-0300-000000000000}">
      <formula1>"Rich, Lean"</formula1>
    </dataValidation>
    <dataValidation type="list" allowBlank="1" showInputMessage="1" showErrorMessage="1" sqref="C4:C60" xr:uid="{00000000-0002-0000-0300-000001000000}">
      <formula1>"2,4"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G60"/>
  <sheetViews>
    <sheetView topLeftCell="F1" zoomScale="70" zoomScaleNormal="70" workbookViewId="0">
      <selection activeCell="AE7" sqref="AE7:AF7"/>
    </sheetView>
  </sheetViews>
  <sheetFormatPr baseColWidth="10" defaultColWidth="8.83203125" defaultRowHeight="15" x14ac:dyDescent="0.2"/>
  <cols>
    <col min="1" max="1" width="15.6640625" customWidth="1"/>
    <col min="2" max="2" width="22.33203125" customWidth="1"/>
    <col min="3" max="5" width="27.6640625" customWidth="1"/>
    <col min="6" max="6" width="21" customWidth="1"/>
    <col min="7" max="17" width="21" hidden="1" customWidth="1"/>
    <col min="18" max="18" width="21" customWidth="1"/>
    <col min="19" max="19" width="18.5" customWidth="1"/>
    <col min="20" max="20" width="20.6640625" customWidth="1"/>
    <col min="21" max="22" width="18.5" customWidth="1"/>
    <col min="23" max="23" width="18.5" hidden="1" customWidth="1"/>
    <col min="24" max="25" width="23.6640625" hidden="1" customWidth="1"/>
    <col min="26" max="26" width="73.6640625" hidden="1" customWidth="1"/>
  </cols>
  <sheetData>
    <row r="1" spans="1:163" ht="71.25" customHeight="1" thickBot="1" x14ac:dyDescent="0.25">
      <c r="A1" s="11" t="s">
        <v>97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163" s="5" customFormat="1" ht="53.25" customHeight="1" x14ac:dyDescent="0.2">
      <c r="A2" s="7" t="s">
        <v>25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</v>
      </c>
      <c r="G2" s="1" t="s">
        <v>16</v>
      </c>
      <c r="H2" s="1" t="s">
        <v>15</v>
      </c>
      <c r="I2" s="1" t="s">
        <v>14</v>
      </c>
      <c r="J2" s="1" t="s">
        <v>13</v>
      </c>
      <c r="K2" s="1" t="s">
        <v>3</v>
      </c>
      <c r="L2" s="1" t="s">
        <v>4</v>
      </c>
      <c r="M2" s="1" t="s">
        <v>23</v>
      </c>
      <c r="N2" s="1" t="s">
        <v>26</v>
      </c>
      <c r="O2" s="1" t="s">
        <v>10</v>
      </c>
      <c r="P2" s="1" t="s">
        <v>11</v>
      </c>
      <c r="Q2" s="1" t="s">
        <v>12</v>
      </c>
      <c r="R2" s="1" t="s">
        <v>5</v>
      </c>
      <c r="S2" s="1" t="s">
        <v>0</v>
      </c>
      <c r="T2" s="6" t="s">
        <v>18</v>
      </c>
      <c r="U2" s="6" t="s">
        <v>19</v>
      </c>
      <c r="V2" s="6" t="s">
        <v>20</v>
      </c>
      <c r="W2" s="6" t="s">
        <v>21</v>
      </c>
      <c r="X2" s="2" t="s">
        <v>2</v>
      </c>
      <c r="Y2" s="2" t="s">
        <v>24</v>
      </c>
      <c r="Z2" s="4" t="s">
        <v>17</v>
      </c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</row>
    <row r="3" spans="1:163" s="8" customFormat="1" ht="17.25" customHeight="1" thickBo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</row>
    <row r="4" spans="1:163" ht="16" x14ac:dyDescent="0.2">
      <c r="A4" s="10">
        <v>1</v>
      </c>
      <c r="B4" s="9" t="s">
        <v>58</v>
      </c>
      <c r="C4" s="9">
        <v>4</v>
      </c>
      <c r="D4" s="9" t="s">
        <v>22</v>
      </c>
      <c r="E4" s="14" t="s">
        <v>59</v>
      </c>
      <c r="F4" s="19">
        <v>45</v>
      </c>
      <c r="G4" s="20">
        <v>6</v>
      </c>
      <c r="H4" s="20">
        <v>0.21</v>
      </c>
      <c r="I4" s="20"/>
      <c r="J4" s="20"/>
      <c r="K4" s="20"/>
      <c r="L4" s="20"/>
      <c r="M4" s="20">
        <v>1</v>
      </c>
      <c r="N4" s="20">
        <v>12</v>
      </c>
      <c r="O4" s="20">
        <v>21.97</v>
      </c>
      <c r="P4" s="20">
        <v>18.309999999999999</v>
      </c>
      <c r="Q4" s="20"/>
      <c r="R4" s="21">
        <v>66.75</v>
      </c>
      <c r="S4" s="15"/>
      <c r="T4" s="3">
        <v>120</v>
      </c>
      <c r="U4" s="3">
        <f t="shared" ref="U4:U35" si="0">T4+14.7</f>
        <v>134.69999999999999</v>
      </c>
      <c r="V4" s="3">
        <v>100</v>
      </c>
      <c r="W4" s="3">
        <f t="shared" ref="W4:W35" si="1">V4+460</f>
        <v>560</v>
      </c>
      <c r="X4" s="3">
        <v>0.96679999999999999</v>
      </c>
      <c r="Y4" s="3">
        <v>2.3199999999999998E-2</v>
      </c>
      <c r="Z4" s="5" t="s">
        <v>28</v>
      </c>
    </row>
    <row r="5" spans="1:163" x14ac:dyDescent="0.2">
      <c r="A5" s="10">
        <v>1</v>
      </c>
      <c r="B5" s="9" t="s">
        <v>62</v>
      </c>
      <c r="C5" s="9">
        <v>4</v>
      </c>
      <c r="D5" s="9" t="s">
        <v>22</v>
      </c>
      <c r="E5" s="14" t="s">
        <v>63</v>
      </c>
      <c r="F5" s="22">
        <v>95</v>
      </c>
      <c r="G5" s="23">
        <v>8</v>
      </c>
      <c r="H5" s="23">
        <v>0.33</v>
      </c>
      <c r="I5" s="23"/>
      <c r="J5" s="23"/>
      <c r="K5" s="23"/>
      <c r="L5" s="23"/>
      <c r="M5" s="23">
        <v>1</v>
      </c>
      <c r="N5" s="23">
        <v>12</v>
      </c>
      <c r="O5" s="23">
        <v>19.579999999999998</v>
      </c>
      <c r="P5" s="23">
        <v>9.57</v>
      </c>
      <c r="Q5" s="23" t="s">
        <v>61</v>
      </c>
      <c r="R5" s="24">
        <v>66.75</v>
      </c>
      <c r="S5" s="15"/>
      <c r="T5" s="3">
        <v>120</v>
      </c>
      <c r="U5" s="3">
        <f t="shared" si="0"/>
        <v>134.69999999999999</v>
      </c>
      <c r="V5" s="3">
        <v>100</v>
      </c>
      <c r="W5" s="3">
        <f t="shared" si="1"/>
        <v>560</v>
      </c>
      <c r="X5" s="3">
        <v>0.96679999999999999</v>
      </c>
      <c r="Y5" s="3">
        <v>2.3199999999999998E-2</v>
      </c>
    </row>
    <row r="6" spans="1:163" x14ac:dyDescent="0.2">
      <c r="A6" s="10">
        <v>1</v>
      </c>
      <c r="B6" s="9" t="s">
        <v>62</v>
      </c>
      <c r="C6" s="9">
        <v>4</v>
      </c>
      <c r="D6" s="9" t="s">
        <v>22</v>
      </c>
      <c r="E6" s="14" t="s">
        <v>63</v>
      </c>
      <c r="F6" s="22">
        <v>95</v>
      </c>
      <c r="G6" s="23">
        <v>9</v>
      </c>
      <c r="H6" s="23">
        <v>0.25</v>
      </c>
      <c r="I6" s="23"/>
      <c r="J6" s="23"/>
      <c r="K6" s="23"/>
      <c r="L6" s="23"/>
      <c r="M6" s="23">
        <v>1</v>
      </c>
      <c r="N6" s="23">
        <v>12</v>
      </c>
      <c r="O6" s="23">
        <v>21.28</v>
      </c>
      <c r="P6" s="23">
        <v>16.39</v>
      </c>
      <c r="Q6" s="23" t="s">
        <v>61</v>
      </c>
      <c r="R6" s="24">
        <v>66.75</v>
      </c>
      <c r="S6" s="15"/>
      <c r="T6" s="3">
        <v>120</v>
      </c>
      <c r="U6" s="3">
        <f t="shared" si="0"/>
        <v>134.69999999999999</v>
      </c>
      <c r="V6" s="3">
        <v>100</v>
      </c>
      <c r="W6" s="3">
        <f t="shared" si="1"/>
        <v>560</v>
      </c>
      <c r="X6" s="3">
        <v>0.96679999999999999</v>
      </c>
      <c r="Y6" s="3">
        <v>2.3199999999999998E-2</v>
      </c>
    </row>
    <row r="7" spans="1:163" ht="32" x14ac:dyDescent="0.2">
      <c r="A7" s="10">
        <v>1</v>
      </c>
      <c r="B7" s="9" t="s">
        <v>54</v>
      </c>
      <c r="C7" s="9">
        <v>4</v>
      </c>
      <c r="D7" s="9" t="s">
        <v>22</v>
      </c>
      <c r="E7" s="14" t="s">
        <v>51</v>
      </c>
      <c r="F7" s="22">
        <v>145</v>
      </c>
      <c r="G7" s="23">
        <v>9</v>
      </c>
      <c r="H7" s="23">
        <v>0.25</v>
      </c>
      <c r="I7" s="23"/>
      <c r="J7" s="23"/>
      <c r="K7" s="23"/>
      <c r="L7" s="23"/>
      <c r="M7" s="23">
        <v>1</v>
      </c>
      <c r="N7" s="23">
        <v>12</v>
      </c>
      <c r="O7" s="23">
        <v>20.239999999999998</v>
      </c>
      <c r="P7" s="23">
        <v>13.35</v>
      </c>
      <c r="Q7" s="23"/>
      <c r="R7" s="24">
        <v>66.75</v>
      </c>
      <c r="S7" s="15"/>
      <c r="T7" s="3">
        <v>120</v>
      </c>
      <c r="U7" s="3">
        <f t="shared" si="0"/>
        <v>134.69999999999999</v>
      </c>
      <c r="V7" s="3">
        <v>100</v>
      </c>
      <c r="W7" s="3">
        <f t="shared" si="1"/>
        <v>560</v>
      </c>
      <c r="X7" s="3">
        <v>42.877400000000002</v>
      </c>
      <c r="Y7" s="3">
        <v>0.25729999999999997</v>
      </c>
      <c r="Z7" s="5" t="s">
        <v>31</v>
      </c>
      <c r="AE7" s="39" t="s">
        <v>101</v>
      </c>
      <c r="AF7" s="39"/>
    </row>
    <row r="8" spans="1:163" x14ac:dyDescent="0.2">
      <c r="A8" s="10">
        <v>1</v>
      </c>
      <c r="B8" s="9" t="s">
        <v>57</v>
      </c>
      <c r="C8" s="9">
        <v>4</v>
      </c>
      <c r="D8" s="9" t="s">
        <v>22</v>
      </c>
      <c r="E8" s="14" t="s">
        <v>51</v>
      </c>
      <c r="F8" s="22">
        <v>145</v>
      </c>
      <c r="G8" s="23">
        <v>8</v>
      </c>
      <c r="H8" s="23">
        <v>0.25</v>
      </c>
      <c r="I8" s="23"/>
      <c r="J8" s="23"/>
      <c r="K8" s="23"/>
      <c r="L8" s="23"/>
      <c r="M8" s="23">
        <v>1</v>
      </c>
      <c r="N8" s="23">
        <v>12</v>
      </c>
      <c r="O8" s="23">
        <v>20.58</v>
      </c>
      <c r="P8" s="23">
        <v>12.53</v>
      </c>
      <c r="Q8" s="23"/>
      <c r="R8" s="24">
        <v>66.75</v>
      </c>
      <c r="S8" s="15"/>
      <c r="T8" s="3">
        <v>120</v>
      </c>
      <c r="U8" s="3">
        <f t="shared" si="0"/>
        <v>134.69999999999999</v>
      </c>
      <c r="V8" s="3">
        <v>100</v>
      </c>
      <c r="W8" s="3">
        <f t="shared" si="1"/>
        <v>560</v>
      </c>
      <c r="X8" s="3">
        <v>56.149700000000003</v>
      </c>
      <c r="Y8" s="3">
        <v>0.33689999999999998</v>
      </c>
    </row>
    <row r="9" spans="1:163" x14ac:dyDescent="0.2">
      <c r="A9" s="10">
        <v>1</v>
      </c>
      <c r="B9" s="9" t="s">
        <v>54</v>
      </c>
      <c r="C9" s="9">
        <v>4</v>
      </c>
      <c r="D9" s="9" t="s">
        <v>22</v>
      </c>
      <c r="E9" s="14" t="s">
        <v>51</v>
      </c>
      <c r="F9" s="22">
        <v>145</v>
      </c>
      <c r="G9" s="23">
        <v>8</v>
      </c>
      <c r="H9" s="23">
        <v>0.33</v>
      </c>
      <c r="I9" s="23"/>
      <c r="J9" s="23"/>
      <c r="K9" s="23"/>
      <c r="L9" s="23"/>
      <c r="M9" s="23">
        <v>1</v>
      </c>
      <c r="N9" s="23">
        <v>12</v>
      </c>
      <c r="O9" s="23">
        <v>19.87</v>
      </c>
      <c r="P9" s="23">
        <v>7.39</v>
      </c>
      <c r="Q9" s="23"/>
      <c r="R9" s="24">
        <v>66.75</v>
      </c>
      <c r="S9" s="15"/>
      <c r="T9" s="3">
        <v>120</v>
      </c>
      <c r="U9" s="3">
        <f t="shared" si="0"/>
        <v>134.69999999999999</v>
      </c>
      <c r="V9" s="3">
        <v>100</v>
      </c>
      <c r="W9" s="3">
        <f t="shared" si="1"/>
        <v>560</v>
      </c>
      <c r="X9" s="3">
        <v>347.45499999999998</v>
      </c>
      <c r="Y9" s="3">
        <v>0.34749999999999998</v>
      </c>
    </row>
    <row r="10" spans="1:163" x14ac:dyDescent="0.2">
      <c r="A10" s="10">
        <v>1</v>
      </c>
      <c r="B10" s="9" t="s">
        <v>57</v>
      </c>
      <c r="C10" s="9">
        <v>4</v>
      </c>
      <c r="D10" s="9" t="s">
        <v>22</v>
      </c>
      <c r="E10" s="14" t="s">
        <v>51</v>
      </c>
      <c r="F10" s="22">
        <v>145</v>
      </c>
      <c r="G10" s="23">
        <v>8</v>
      </c>
      <c r="H10" s="23">
        <v>0.25</v>
      </c>
      <c r="I10" s="23"/>
      <c r="J10" s="23"/>
      <c r="K10" s="23"/>
      <c r="L10" s="23"/>
      <c r="M10" s="23">
        <v>1</v>
      </c>
      <c r="N10" s="23">
        <v>12</v>
      </c>
      <c r="O10" s="23">
        <v>20.63</v>
      </c>
      <c r="P10" s="23">
        <v>12.58</v>
      </c>
      <c r="Q10" s="23"/>
      <c r="R10" s="24">
        <v>66.75</v>
      </c>
      <c r="S10" s="15"/>
      <c r="T10" s="3">
        <v>120</v>
      </c>
      <c r="U10" s="3">
        <f t="shared" si="0"/>
        <v>134.69999999999999</v>
      </c>
      <c r="V10" s="3">
        <v>100</v>
      </c>
      <c r="W10" s="3">
        <f t="shared" si="1"/>
        <v>560</v>
      </c>
      <c r="X10" s="3">
        <v>347.45499999999998</v>
      </c>
      <c r="Y10" s="3">
        <v>0.34749999999999998</v>
      </c>
    </row>
    <row r="11" spans="1:163" x14ac:dyDescent="0.2">
      <c r="A11" s="10">
        <v>1</v>
      </c>
      <c r="B11" s="9" t="s">
        <v>54</v>
      </c>
      <c r="C11" s="9">
        <v>4</v>
      </c>
      <c r="D11" s="9" t="s">
        <v>22</v>
      </c>
      <c r="E11" s="14" t="s">
        <v>51</v>
      </c>
      <c r="F11" s="22">
        <v>145</v>
      </c>
      <c r="G11" s="23">
        <v>10</v>
      </c>
      <c r="H11" s="23">
        <v>0.33</v>
      </c>
      <c r="I11" s="23"/>
      <c r="J11" s="23"/>
      <c r="K11" s="23"/>
      <c r="L11" s="23"/>
      <c r="M11" s="23">
        <v>1</v>
      </c>
      <c r="N11" s="23">
        <v>12</v>
      </c>
      <c r="O11" s="23">
        <v>22.48</v>
      </c>
      <c r="P11" s="23">
        <v>19.68</v>
      </c>
      <c r="Q11" s="23"/>
      <c r="R11" s="24">
        <v>66.75</v>
      </c>
      <c r="S11" s="15"/>
      <c r="T11" s="3">
        <v>120</v>
      </c>
      <c r="U11" s="3">
        <f t="shared" si="0"/>
        <v>134.69999999999999</v>
      </c>
      <c r="V11" s="3">
        <v>100</v>
      </c>
      <c r="W11" s="3">
        <f t="shared" si="1"/>
        <v>560</v>
      </c>
      <c r="X11" s="3">
        <v>347.7199</v>
      </c>
      <c r="Y11" s="3">
        <v>0.34770000000000001</v>
      </c>
    </row>
    <row r="12" spans="1:163" x14ac:dyDescent="0.2">
      <c r="A12" s="10">
        <v>1</v>
      </c>
      <c r="B12" s="9" t="s">
        <v>54</v>
      </c>
      <c r="C12" s="9">
        <v>4</v>
      </c>
      <c r="D12" s="9" t="s">
        <v>22</v>
      </c>
      <c r="E12" s="14" t="s">
        <v>51</v>
      </c>
      <c r="F12" s="22">
        <v>145</v>
      </c>
      <c r="G12" s="23">
        <v>10</v>
      </c>
      <c r="H12" s="23">
        <v>0.33</v>
      </c>
      <c r="I12" s="23"/>
      <c r="J12" s="23"/>
      <c r="K12" s="23"/>
      <c r="L12" s="23"/>
      <c r="M12" s="23">
        <v>1</v>
      </c>
      <c r="N12" s="23">
        <v>12</v>
      </c>
      <c r="O12" s="23">
        <v>19.420000000000002</v>
      </c>
      <c r="P12" s="23">
        <v>7.79</v>
      </c>
      <c r="Q12" s="23" t="s">
        <v>61</v>
      </c>
      <c r="R12" s="24">
        <v>66.75</v>
      </c>
      <c r="S12" s="15"/>
      <c r="T12" s="3">
        <v>120</v>
      </c>
      <c r="U12" s="3">
        <f t="shared" si="0"/>
        <v>134.69999999999999</v>
      </c>
      <c r="V12" s="3">
        <v>100</v>
      </c>
      <c r="W12" s="3">
        <f t="shared" si="1"/>
        <v>560</v>
      </c>
      <c r="X12" s="3">
        <v>347.56939999999997</v>
      </c>
      <c r="Y12" s="3">
        <v>0.34760000000000002</v>
      </c>
    </row>
    <row r="13" spans="1:163" x14ac:dyDescent="0.2">
      <c r="A13" s="10">
        <v>1</v>
      </c>
      <c r="B13" s="9" t="s">
        <v>54</v>
      </c>
      <c r="C13" s="9">
        <v>4</v>
      </c>
      <c r="D13" s="9" t="s">
        <v>22</v>
      </c>
      <c r="E13" s="14" t="s">
        <v>51</v>
      </c>
      <c r="F13" s="22">
        <v>145</v>
      </c>
      <c r="G13" s="23">
        <v>8</v>
      </c>
      <c r="H13" s="23">
        <v>0.5</v>
      </c>
      <c r="I13" s="23"/>
      <c r="J13" s="23"/>
      <c r="K13" s="23"/>
      <c r="L13" s="23"/>
      <c r="M13" s="23">
        <v>1</v>
      </c>
      <c r="N13" s="23">
        <v>12</v>
      </c>
      <c r="O13" s="23">
        <v>20.07</v>
      </c>
      <c r="P13" s="23">
        <v>11.33</v>
      </c>
      <c r="Q13" s="23" t="s">
        <v>61</v>
      </c>
      <c r="R13" s="24">
        <v>66.75</v>
      </c>
      <c r="S13" s="15"/>
      <c r="T13" s="3">
        <v>120</v>
      </c>
      <c r="U13" s="3">
        <f t="shared" si="0"/>
        <v>134.69999999999999</v>
      </c>
      <c r="V13" s="3">
        <v>100</v>
      </c>
      <c r="W13" s="3">
        <f t="shared" si="1"/>
        <v>560</v>
      </c>
      <c r="X13" s="3">
        <v>347.56939999999997</v>
      </c>
      <c r="Y13" s="3">
        <v>0.34760000000000002</v>
      </c>
    </row>
    <row r="14" spans="1:163" x14ac:dyDescent="0.2">
      <c r="A14" s="10">
        <v>1</v>
      </c>
      <c r="B14" s="9" t="s">
        <v>54</v>
      </c>
      <c r="C14" s="9">
        <v>4</v>
      </c>
      <c r="D14" s="9" t="s">
        <v>22</v>
      </c>
      <c r="E14" s="14" t="s">
        <v>51</v>
      </c>
      <c r="F14" s="22">
        <v>145</v>
      </c>
      <c r="G14" s="23">
        <v>8</v>
      </c>
      <c r="H14" s="23">
        <v>0.25</v>
      </c>
      <c r="I14" s="23"/>
      <c r="J14" s="23"/>
      <c r="K14" s="23"/>
      <c r="L14" s="23"/>
      <c r="M14" s="23">
        <v>1</v>
      </c>
      <c r="N14" s="23">
        <v>12</v>
      </c>
      <c r="O14" s="23">
        <v>20.79</v>
      </c>
      <c r="P14" s="23">
        <v>13.65</v>
      </c>
      <c r="Q14" s="23" t="s">
        <v>61</v>
      </c>
      <c r="R14" s="24">
        <v>66.75</v>
      </c>
      <c r="S14" s="15"/>
      <c r="T14" s="3">
        <v>120</v>
      </c>
      <c r="U14" s="3">
        <f t="shared" si="0"/>
        <v>134.69999999999999</v>
      </c>
      <c r="V14" s="3">
        <v>100</v>
      </c>
      <c r="W14" s="3">
        <f t="shared" si="1"/>
        <v>560</v>
      </c>
      <c r="X14" s="3">
        <v>347.45499999999998</v>
      </c>
      <c r="Y14" s="3">
        <v>0.34749999999999998</v>
      </c>
    </row>
    <row r="15" spans="1:163" x14ac:dyDescent="0.2">
      <c r="A15" s="10">
        <v>1</v>
      </c>
      <c r="B15" s="9" t="s">
        <v>54</v>
      </c>
      <c r="C15" s="9">
        <v>4</v>
      </c>
      <c r="D15" s="9" t="s">
        <v>22</v>
      </c>
      <c r="E15" s="14" t="s">
        <v>51</v>
      </c>
      <c r="F15" s="22">
        <v>145</v>
      </c>
      <c r="G15" s="23">
        <v>10</v>
      </c>
      <c r="H15" s="23">
        <v>0.25</v>
      </c>
      <c r="I15" s="23"/>
      <c r="J15" s="23"/>
      <c r="K15" s="23"/>
      <c r="L15" s="23"/>
      <c r="M15" s="23">
        <v>1</v>
      </c>
      <c r="N15" s="23">
        <v>12</v>
      </c>
      <c r="O15" s="23">
        <v>19.59</v>
      </c>
      <c r="P15" s="23">
        <v>9.2100000000000009</v>
      </c>
      <c r="Q15" s="23" t="s">
        <v>61</v>
      </c>
      <c r="R15" s="24">
        <v>66.75</v>
      </c>
      <c r="S15" s="15"/>
      <c r="T15" s="3">
        <v>120</v>
      </c>
      <c r="U15" s="3">
        <f t="shared" si="0"/>
        <v>134.69999999999999</v>
      </c>
      <c r="V15" s="3">
        <v>100</v>
      </c>
      <c r="W15" s="3">
        <f t="shared" si="1"/>
        <v>560</v>
      </c>
      <c r="X15" s="3">
        <v>34.7455</v>
      </c>
      <c r="Y15" s="3">
        <v>3.4700000000000002E-2</v>
      </c>
    </row>
    <row r="16" spans="1:163" x14ac:dyDescent="0.2">
      <c r="A16" s="10">
        <v>1</v>
      </c>
      <c r="B16" s="9" t="s">
        <v>54</v>
      </c>
      <c r="C16" s="9">
        <v>4</v>
      </c>
      <c r="D16" s="9" t="s">
        <v>22</v>
      </c>
      <c r="E16" s="14" t="s">
        <v>27</v>
      </c>
      <c r="F16" s="22">
        <v>203</v>
      </c>
      <c r="G16" s="23">
        <v>8</v>
      </c>
      <c r="H16" s="23">
        <v>0.33</v>
      </c>
      <c r="I16" s="23"/>
      <c r="J16" s="23"/>
      <c r="K16" s="23"/>
      <c r="L16" s="23"/>
      <c r="M16" s="23">
        <v>1</v>
      </c>
      <c r="N16" s="23">
        <v>12</v>
      </c>
      <c r="O16" s="23">
        <v>18.989999999999998</v>
      </c>
      <c r="P16" s="23">
        <v>5.69</v>
      </c>
      <c r="Q16" s="23" t="s">
        <v>61</v>
      </c>
      <c r="R16" s="24">
        <v>66.75</v>
      </c>
      <c r="S16" s="15"/>
      <c r="T16" s="3">
        <v>120</v>
      </c>
      <c r="U16" s="3">
        <f t="shared" si="0"/>
        <v>134.69999999999999</v>
      </c>
      <c r="V16" s="3">
        <v>100</v>
      </c>
      <c r="W16" s="3">
        <f t="shared" si="1"/>
        <v>560</v>
      </c>
      <c r="X16" s="3">
        <v>347.45850000000002</v>
      </c>
      <c r="Y16" s="3">
        <v>0.34749999999999998</v>
      </c>
    </row>
    <row r="17" spans="1:26" ht="48" x14ac:dyDescent="0.2">
      <c r="A17" s="10">
        <v>1</v>
      </c>
      <c r="B17" s="9" t="s">
        <v>54</v>
      </c>
      <c r="C17" s="9">
        <v>4</v>
      </c>
      <c r="D17" s="9" t="s">
        <v>22</v>
      </c>
      <c r="E17" s="14" t="s">
        <v>27</v>
      </c>
      <c r="F17" s="22">
        <v>203</v>
      </c>
      <c r="G17" s="23">
        <v>10</v>
      </c>
      <c r="H17" s="23">
        <v>0.5</v>
      </c>
      <c r="I17" s="23"/>
      <c r="J17" s="23"/>
      <c r="K17" s="23"/>
      <c r="L17" s="23"/>
      <c r="M17" s="23">
        <v>1</v>
      </c>
      <c r="N17" s="23">
        <v>12</v>
      </c>
      <c r="O17" s="23">
        <v>21.21</v>
      </c>
      <c r="P17" s="23">
        <v>15.34</v>
      </c>
      <c r="Q17" s="23" t="s">
        <v>61</v>
      </c>
      <c r="R17" s="24">
        <v>66.75</v>
      </c>
      <c r="S17" s="15"/>
      <c r="T17" s="3">
        <v>120</v>
      </c>
      <c r="U17" s="3">
        <f t="shared" si="0"/>
        <v>134.69999999999999</v>
      </c>
      <c r="V17" s="3">
        <v>100</v>
      </c>
      <c r="W17" s="3">
        <f t="shared" si="1"/>
        <v>560</v>
      </c>
      <c r="X17" s="3">
        <v>702.64120000000003</v>
      </c>
      <c r="Y17" s="3">
        <v>50.590200000000003</v>
      </c>
      <c r="Z17" s="5" t="s">
        <v>49</v>
      </c>
    </row>
    <row r="18" spans="1:26" x14ac:dyDescent="0.2">
      <c r="A18" s="10">
        <v>1</v>
      </c>
      <c r="B18" s="9" t="s">
        <v>54</v>
      </c>
      <c r="C18" s="9">
        <v>4</v>
      </c>
      <c r="D18" s="9" t="s">
        <v>22</v>
      </c>
      <c r="E18" s="14" t="s">
        <v>27</v>
      </c>
      <c r="F18" s="22">
        <v>211</v>
      </c>
      <c r="G18" s="23">
        <v>10</v>
      </c>
      <c r="H18" s="23">
        <v>0.5</v>
      </c>
      <c r="I18" s="23"/>
      <c r="J18" s="23"/>
      <c r="K18" s="23"/>
      <c r="L18" s="23"/>
      <c r="M18" s="23">
        <v>1</v>
      </c>
      <c r="N18" s="23">
        <v>12</v>
      </c>
      <c r="O18" s="23">
        <v>19.18</v>
      </c>
      <c r="P18" s="23">
        <v>7.76</v>
      </c>
      <c r="Q18" s="23" t="s">
        <v>61</v>
      </c>
      <c r="R18" s="24">
        <v>66.75</v>
      </c>
      <c r="S18" s="15"/>
      <c r="T18" s="3">
        <v>120</v>
      </c>
      <c r="U18" s="3">
        <f t="shared" si="0"/>
        <v>134.69999999999999</v>
      </c>
      <c r="V18" s="3">
        <v>100</v>
      </c>
      <c r="W18" s="3">
        <f t="shared" si="1"/>
        <v>560</v>
      </c>
      <c r="X18" s="3">
        <v>0.89200000000000002</v>
      </c>
      <c r="Y18" s="3">
        <v>4.2799999999999998E-2</v>
      </c>
    </row>
    <row r="19" spans="1:26" x14ac:dyDescent="0.2">
      <c r="A19" s="10">
        <v>1</v>
      </c>
      <c r="B19" s="9" t="s">
        <v>55</v>
      </c>
      <c r="C19" s="9">
        <v>4</v>
      </c>
      <c r="D19" s="9" t="s">
        <v>22</v>
      </c>
      <c r="E19" s="14" t="s">
        <v>56</v>
      </c>
      <c r="F19" s="22">
        <v>215</v>
      </c>
      <c r="G19" s="23">
        <v>9</v>
      </c>
      <c r="H19" s="23">
        <v>0.25</v>
      </c>
      <c r="I19" s="23"/>
      <c r="J19" s="23"/>
      <c r="K19" s="23"/>
      <c r="L19" s="23"/>
      <c r="M19" s="23">
        <v>1</v>
      </c>
      <c r="N19" s="23">
        <v>12</v>
      </c>
      <c r="O19" s="23">
        <v>19.86</v>
      </c>
      <c r="P19" s="23">
        <v>10.51</v>
      </c>
      <c r="Q19" s="23"/>
      <c r="R19" s="24">
        <v>66.75</v>
      </c>
      <c r="S19" s="15"/>
      <c r="T19" s="3">
        <v>120</v>
      </c>
      <c r="U19" s="3">
        <f t="shared" si="0"/>
        <v>134.69999999999999</v>
      </c>
      <c r="V19" s="3">
        <v>100</v>
      </c>
      <c r="W19" s="3">
        <f t="shared" si="1"/>
        <v>560</v>
      </c>
      <c r="X19" s="3">
        <v>347.56939999999997</v>
      </c>
      <c r="Y19" s="3">
        <v>0.34760000000000002</v>
      </c>
    </row>
    <row r="20" spans="1:26" x14ac:dyDescent="0.2">
      <c r="A20" s="10">
        <v>1</v>
      </c>
      <c r="B20" s="9" t="s">
        <v>60</v>
      </c>
      <c r="C20" s="9">
        <v>4</v>
      </c>
      <c r="D20" s="9" t="s">
        <v>22</v>
      </c>
      <c r="E20" s="14" t="s">
        <v>56</v>
      </c>
      <c r="F20" s="22">
        <v>215</v>
      </c>
      <c r="G20" s="23">
        <v>10</v>
      </c>
      <c r="H20" s="23">
        <v>0.6</v>
      </c>
      <c r="I20" s="23"/>
      <c r="J20" s="23"/>
      <c r="K20" s="23"/>
      <c r="L20" s="23"/>
      <c r="M20" s="23">
        <v>1</v>
      </c>
      <c r="N20" s="23">
        <v>12</v>
      </c>
      <c r="O20" s="23">
        <v>20.76</v>
      </c>
      <c r="P20" s="23">
        <v>14.56</v>
      </c>
      <c r="Q20" s="23"/>
      <c r="R20" s="24">
        <v>66.75</v>
      </c>
      <c r="S20" s="15"/>
      <c r="T20" s="3">
        <v>120</v>
      </c>
      <c r="U20" s="3">
        <f t="shared" si="0"/>
        <v>134.69999999999999</v>
      </c>
      <c r="V20" s="3">
        <v>100</v>
      </c>
      <c r="W20" s="3">
        <f t="shared" si="1"/>
        <v>560</v>
      </c>
      <c r="X20" s="3">
        <v>4.0449999999999999</v>
      </c>
      <c r="Y20" s="3">
        <v>2.4299999999999999E-2</v>
      </c>
    </row>
    <row r="21" spans="1:26" x14ac:dyDescent="0.2">
      <c r="A21" s="10">
        <v>1</v>
      </c>
      <c r="B21" s="9" t="s">
        <v>60</v>
      </c>
      <c r="C21" s="9">
        <v>4</v>
      </c>
      <c r="D21" s="9" t="s">
        <v>22</v>
      </c>
      <c r="E21" s="14" t="s">
        <v>56</v>
      </c>
      <c r="F21" s="22">
        <v>215</v>
      </c>
      <c r="G21" s="23">
        <v>10</v>
      </c>
      <c r="H21" s="23">
        <v>0.5</v>
      </c>
      <c r="I21" s="23"/>
      <c r="J21" s="23"/>
      <c r="K21" s="23"/>
      <c r="L21" s="23"/>
      <c r="M21" s="23">
        <v>1</v>
      </c>
      <c r="N21" s="23">
        <v>12</v>
      </c>
      <c r="O21" s="23">
        <v>20.62</v>
      </c>
      <c r="P21" s="23">
        <v>13.86</v>
      </c>
      <c r="Q21" s="23"/>
      <c r="R21" s="24">
        <v>66.75</v>
      </c>
      <c r="S21" s="15"/>
      <c r="T21" s="3">
        <v>120</v>
      </c>
      <c r="U21" s="3">
        <f t="shared" si="0"/>
        <v>134.69999999999999</v>
      </c>
      <c r="V21" s="3">
        <v>100</v>
      </c>
      <c r="W21" s="3">
        <f t="shared" si="1"/>
        <v>560</v>
      </c>
      <c r="X21" s="3">
        <v>3.1246999999999998</v>
      </c>
      <c r="Y21" s="3">
        <v>1.8700000000000001E-2</v>
      </c>
    </row>
    <row r="22" spans="1:26" x14ac:dyDescent="0.2">
      <c r="A22" s="10">
        <v>1</v>
      </c>
      <c r="B22" s="9" t="s">
        <v>55</v>
      </c>
      <c r="C22" s="9">
        <v>4</v>
      </c>
      <c r="D22" s="9" t="s">
        <v>22</v>
      </c>
      <c r="E22" s="14" t="s">
        <v>56</v>
      </c>
      <c r="F22" s="22">
        <v>215</v>
      </c>
      <c r="G22" s="23">
        <v>10</v>
      </c>
      <c r="H22" s="23">
        <v>0.5</v>
      </c>
      <c r="I22" s="23"/>
      <c r="J22" s="23"/>
      <c r="K22" s="23"/>
      <c r="L22" s="23"/>
      <c r="M22" s="23">
        <v>1</v>
      </c>
      <c r="N22" s="23">
        <v>12</v>
      </c>
      <c r="O22" s="23">
        <v>19.11</v>
      </c>
      <c r="P22" s="23">
        <v>6.28</v>
      </c>
      <c r="Q22" s="23" t="s">
        <v>61</v>
      </c>
      <c r="R22" s="24">
        <v>66.75</v>
      </c>
      <c r="S22" s="15"/>
      <c r="T22" s="3">
        <v>120</v>
      </c>
      <c r="U22" s="3">
        <f t="shared" si="0"/>
        <v>134.69999999999999</v>
      </c>
      <c r="V22" s="3">
        <v>100</v>
      </c>
      <c r="W22" s="3">
        <f t="shared" si="1"/>
        <v>560</v>
      </c>
      <c r="X22" s="3">
        <v>3.8565</v>
      </c>
      <c r="Y22" s="3">
        <v>2.81E-2</v>
      </c>
    </row>
    <row r="23" spans="1:26" x14ac:dyDescent="0.2">
      <c r="A23" s="10">
        <v>1</v>
      </c>
      <c r="B23" s="9" t="s">
        <v>55</v>
      </c>
      <c r="C23" s="9">
        <v>4</v>
      </c>
      <c r="D23" s="9" t="s">
        <v>22</v>
      </c>
      <c r="E23" s="14" t="s">
        <v>56</v>
      </c>
      <c r="F23" s="22">
        <v>215</v>
      </c>
      <c r="G23" s="23">
        <v>10</v>
      </c>
      <c r="H23" s="23">
        <v>0.33</v>
      </c>
      <c r="I23" s="23"/>
      <c r="J23" s="23"/>
      <c r="K23" s="23"/>
      <c r="L23" s="23"/>
      <c r="M23" s="23">
        <v>1</v>
      </c>
      <c r="N23" s="23">
        <v>12</v>
      </c>
      <c r="O23" s="23">
        <v>20.23</v>
      </c>
      <c r="P23" s="23">
        <v>12.04</v>
      </c>
      <c r="Q23" s="23" t="s">
        <v>61</v>
      </c>
      <c r="R23" s="24">
        <v>66.75</v>
      </c>
      <c r="S23" s="15"/>
      <c r="T23" s="3">
        <v>120</v>
      </c>
      <c r="U23" s="3">
        <f t="shared" si="0"/>
        <v>134.69999999999999</v>
      </c>
      <c r="V23" s="3">
        <v>100</v>
      </c>
      <c r="W23" s="3">
        <f t="shared" si="1"/>
        <v>560</v>
      </c>
      <c r="X23" s="3">
        <v>2.1981999999999999</v>
      </c>
      <c r="Y23" s="3">
        <v>1.32E-2</v>
      </c>
    </row>
    <row r="24" spans="1:26" x14ac:dyDescent="0.2">
      <c r="A24" s="10">
        <v>1</v>
      </c>
      <c r="B24" s="9" t="s">
        <v>88</v>
      </c>
      <c r="C24" s="9">
        <v>4</v>
      </c>
      <c r="D24" s="9" t="s">
        <v>22</v>
      </c>
      <c r="E24" s="14" t="s">
        <v>89</v>
      </c>
      <c r="F24" s="22">
        <v>420</v>
      </c>
      <c r="G24" s="23">
        <v>10</v>
      </c>
      <c r="H24" s="23">
        <v>0.5</v>
      </c>
      <c r="I24" s="23"/>
      <c r="J24" s="23"/>
      <c r="K24" s="23"/>
      <c r="L24" s="23"/>
      <c r="M24" s="23">
        <v>1</v>
      </c>
      <c r="N24" s="23">
        <v>12</v>
      </c>
      <c r="O24" s="23">
        <v>24.01</v>
      </c>
      <c r="P24" s="23">
        <v>26.76</v>
      </c>
      <c r="Q24" s="23" t="s">
        <v>61</v>
      </c>
      <c r="R24" s="24">
        <v>66.75</v>
      </c>
      <c r="S24" s="15"/>
      <c r="T24" s="3">
        <v>120</v>
      </c>
      <c r="U24" s="3">
        <f t="shared" si="0"/>
        <v>134.69999999999999</v>
      </c>
      <c r="V24" s="3">
        <v>100</v>
      </c>
      <c r="W24" s="3">
        <f t="shared" si="1"/>
        <v>560</v>
      </c>
      <c r="X24" s="3">
        <v>6.0220000000000002</v>
      </c>
      <c r="Y24" s="3">
        <v>3.61E-2</v>
      </c>
    </row>
    <row r="25" spans="1:26" x14ac:dyDescent="0.2">
      <c r="A25" s="10">
        <v>1</v>
      </c>
      <c r="B25" s="9" t="s">
        <v>90</v>
      </c>
      <c r="C25" s="9">
        <v>4</v>
      </c>
      <c r="D25" s="9" t="s">
        <v>33</v>
      </c>
      <c r="E25" s="14" t="s">
        <v>91</v>
      </c>
      <c r="F25" s="22">
        <v>425</v>
      </c>
      <c r="G25" s="23">
        <v>13</v>
      </c>
      <c r="H25" s="23">
        <v>0.5</v>
      </c>
      <c r="I25" s="23"/>
      <c r="J25" s="23"/>
      <c r="K25" s="23"/>
      <c r="L25" s="23"/>
      <c r="M25" s="23">
        <v>1</v>
      </c>
      <c r="N25" s="23">
        <v>12</v>
      </c>
      <c r="O25" s="23">
        <v>20.71</v>
      </c>
      <c r="P25" s="23">
        <v>11.63</v>
      </c>
      <c r="Q25" s="23" t="s">
        <v>61</v>
      </c>
      <c r="R25" s="24">
        <v>66.75</v>
      </c>
      <c r="S25" s="15"/>
      <c r="T25" s="3">
        <v>120</v>
      </c>
      <c r="U25" s="3">
        <f t="shared" si="0"/>
        <v>134.69999999999999</v>
      </c>
      <c r="V25" s="3">
        <v>100</v>
      </c>
      <c r="W25" s="3">
        <f t="shared" si="1"/>
        <v>560</v>
      </c>
      <c r="X25" s="3">
        <v>4.5248999999999997</v>
      </c>
      <c r="Y25" s="3">
        <v>2.7099999999999999E-2</v>
      </c>
    </row>
    <row r="26" spans="1:26" x14ac:dyDescent="0.2">
      <c r="A26" s="10">
        <v>2</v>
      </c>
      <c r="B26" s="9" t="s">
        <v>74</v>
      </c>
      <c r="C26" s="9">
        <v>4</v>
      </c>
      <c r="D26" s="9" t="s">
        <v>22</v>
      </c>
      <c r="E26" s="14" t="s">
        <v>59</v>
      </c>
      <c r="F26" s="22">
        <v>68</v>
      </c>
      <c r="G26" s="23"/>
      <c r="H26" s="23"/>
      <c r="I26" s="23"/>
      <c r="J26" s="23"/>
      <c r="K26" s="23"/>
      <c r="L26" s="23"/>
      <c r="M26" s="23">
        <v>1</v>
      </c>
      <c r="N26" s="23">
        <v>1</v>
      </c>
      <c r="O26" s="23">
        <v>38.97</v>
      </c>
      <c r="P26" s="23">
        <v>68.430000000000007</v>
      </c>
      <c r="Q26" s="23" t="s">
        <v>61</v>
      </c>
      <c r="R26" s="24">
        <v>138</v>
      </c>
      <c r="S26" s="15"/>
      <c r="T26" s="3">
        <v>1295</v>
      </c>
      <c r="U26" s="3">
        <f t="shared" si="0"/>
        <v>1309.7</v>
      </c>
      <c r="V26" s="3">
        <v>125</v>
      </c>
      <c r="W26" s="3">
        <f t="shared" si="1"/>
        <v>585</v>
      </c>
      <c r="X26" s="3">
        <v>3.8860999999999999</v>
      </c>
      <c r="Y26" s="3">
        <v>2.3300000000000001E-2</v>
      </c>
    </row>
    <row r="27" spans="1:26" x14ac:dyDescent="0.2">
      <c r="A27" s="10">
        <v>1</v>
      </c>
      <c r="B27" s="9" t="s">
        <v>75</v>
      </c>
      <c r="C27" s="9">
        <v>4</v>
      </c>
      <c r="D27" s="9" t="s">
        <v>22</v>
      </c>
      <c r="E27" s="14" t="s">
        <v>76</v>
      </c>
      <c r="F27" s="22">
        <v>95</v>
      </c>
      <c r="G27" s="23"/>
      <c r="H27" s="23"/>
      <c r="I27" s="23"/>
      <c r="J27" s="23"/>
      <c r="K27" s="23"/>
      <c r="L27" s="23"/>
      <c r="M27" s="23">
        <v>1</v>
      </c>
      <c r="N27" s="23">
        <v>1</v>
      </c>
      <c r="O27" s="23">
        <v>38.979999999999997</v>
      </c>
      <c r="P27" s="23">
        <v>68.42</v>
      </c>
      <c r="Q27" s="23" t="s">
        <v>61</v>
      </c>
      <c r="R27" s="24">
        <v>138</v>
      </c>
      <c r="S27" s="15"/>
      <c r="T27" s="3">
        <v>1295</v>
      </c>
      <c r="U27" s="3">
        <f t="shared" si="0"/>
        <v>1309.7</v>
      </c>
      <c r="V27" s="3">
        <v>125</v>
      </c>
      <c r="W27" s="3">
        <f t="shared" si="1"/>
        <v>585</v>
      </c>
      <c r="X27" s="3">
        <v>4.2782999999999998</v>
      </c>
      <c r="Y27" s="3">
        <v>2.5700000000000001E-2</v>
      </c>
    </row>
    <row r="28" spans="1:26" x14ac:dyDescent="0.2">
      <c r="A28" s="10">
        <v>1</v>
      </c>
      <c r="B28" s="9" t="s">
        <v>43</v>
      </c>
      <c r="C28" s="9">
        <v>4</v>
      </c>
      <c r="D28" s="9" t="s">
        <v>22</v>
      </c>
      <c r="E28" s="14" t="s">
        <v>27</v>
      </c>
      <c r="F28" s="22">
        <v>203</v>
      </c>
      <c r="G28" s="23">
        <v>9</v>
      </c>
      <c r="H28" s="23">
        <v>0.25</v>
      </c>
      <c r="I28" s="23">
        <v>137</v>
      </c>
      <c r="J28" s="23">
        <v>82.377919320000004</v>
      </c>
      <c r="K28" s="23"/>
      <c r="L28" s="23"/>
      <c r="M28" s="23">
        <v>1</v>
      </c>
      <c r="N28" s="23">
        <v>48</v>
      </c>
      <c r="O28" s="23">
        <v>16.87</v>
      </c>
      <c r="P28" s="23">
        <v>0.14280000000000001</v>
      </c>
      <c r="Q28" s="23"/>
      <c r="R28" s="24">
        <v>153</v>
      </c>
      <c r="S28" s="15"/>
      <c r="T28" s="3">
        <v>1500</v>
      </c>
      <c r="U28" s="3">
        <f t="shared" si="0"/>
        <v>1514.7</v>
      </c>
      <c r="V28" s="3">
        <v>78.400000000000006</v>
      </c>
      <c r="W28" s="3">
        <f t="shared" si="1"/>
        <v>538.4</v>
      </c>
      <c r="X28" s="3">
        <v>6.6227999999999998</v>
      </c>
      <c r="Y28" s="3">
        <v>3.9699999999999999E-2</v>
      </c>
    </row>
    <row r="29" spans="1:26" x14ac:dyDescent="0.2">
      <c r="A29" s="10">
        <v>1</v>
      </c>
      <c r="B29" s="9" t="s">
        <v>43</v>
      </c>
      <c r="C29" s="9">
        <v>4</v>
      </c>
      <c r="D29" s="9" t="s">
        <v>22</v>
      </c>
      <c r="E29" s="14" t="s">
        <v>27</v>
      </c>
      <c r="F29" s="22">
        <v>203</v>
      </c>
      <c r="G29" s="23">
        <v>9</v>
      </c>
      <c r="H29" s="23">
        <v>0.5</v>
      </c>
      <c r="I29" s="23">
        <v>1064</v>
      </c>
      <c r="J29" s="23">
        <v>82.377919320000004</v>
      </c>
      <c r="K29" s="23"/>
      <c r="L29" s="23"/>
      <c r="M29" s="23">
        <v>1</v>
      </c>
      <c r="N29" s="23">
        <v>48</v>
      </c>
      <c r="O29" s="23">
        <v>16.869</v>
      </c>
      <c r="P29" s="23">
        <v>0.14280000000000001</v>
      </c>
      <c r="Q29" s="23"/>
      <c r="R29" s="24">
        <v>153</v>
      </c>
      <c r="S29" s="15"/>
      <c r="T29" s="3">
        <v>1500</v>
      </c>
      <c r="U29" s="3">
        <f t="shared" si="0"/>
        <v>1514.7</v>
      </c>
      <c r="V29" s="3">
        <v>78.400000000000006</v>
      </c>
      <c r="W29" s="3">
        <f t="shared" si="1"/>
        <v>538.4</v>
      </c>
      <c r="X29" s="3">
        <v>2.23</v>
      </c>
      <c r="Y29" s="3">
        <v>0.01</v>
      </c>
    </row>
    <row r="30" spans="1:26" x14ac:dyDescent="0.2">
      <c r="A30" s="10">
        <v>1</v>
      </c>
      <c r="B30" s="9" t="s">
        <v>44</v>
      </c>
      <c r="C30" s="9">
        <v>4</v>
      </c>
      <c r="D30" s="9" t="s">
        <v>22</v>
      </c>
      <c r="E30" s="14" t="s">
        <v>29</v>
      </c>
      <c r="F30" s="22">
        <v>223</v>
      </c>
      <c r="G30" s="23">
        <v>9</v>
      </c>
      <c r="H30" s="23">
        <v>0.5</v>
      </c>
      <c r="I30" s="23">
        <v>1095</v>
      </c>
      <c r="J30" s="23">
        <v>85.350318470000005</v>
      </c>
      <c r="K30" s="23"/>
      <c r="L30" s="23"/>
      <c r="M30" s="23">
        <v>1</v>
      </c>
      <c r="N30" s="23">
        <v>48</v>
      </c>
      <c r="O30" s="23">
        <v>16.869</v>
      </c>
      <c r="P30" s="23">
        <v>0.14280000000000001</v>
      </c>
      <c r="Q30" s="23"/>
      <c r="R30" s="24">
        <v>153</v>
      </c>
      <c r="S30" s="15"/>
      <c r="T30" s="3">
        <v>1500</v>
      </c>
      <c r="U30" s="3">
        <f t="shared" si="0"/>
        <v>1514.7</v>
      </c>
      <c r="V30" s="3">
        <v>78.400000000000006</v>
      </c>
      <c r="W30" s="3">
        <f t="shared" si="1"/>
        <v>538.4</v>
      </c>
      <c r="X30" s="3">
        <v>1.8</v>
      </c>
      <c r="Y30" s="3">
        <v>0.01</v>
      </c>
    </row>
    <row r="31" spans="1:26" x14ac:dyDescent="0.2">
      <c r="A31" s="10">
        <v>1</v>
      </c>
      <c r="B31" s="9" t="s">
        <v>86</v>
      </c>
      <c r="C31" s="9">
        <v>4</v>
      </c>
      <c r="D31" s="9" t="s">
        <v>33</v>
      </c>
      <c r="E31" s="14" t="s">
        <v>87</v>
      </c>
      <c r="F31" s="22">
        <v>690</v>
      </c>
      <c r="G31" s="23"/>
      <c r="H31" s="23"/>
      <c r="I31" s="23"/>
      <c r="J31" s="23"/>
      <c r="K31" s="23"/>
      <c r="L31" s="23"/>
      <c r="M31" s="23">
        <v>1</v>
      </c>
      <c r="N31" s="23">
        <v>24</v>
      </c>
      <c r="O31" s="23">
        <v>23.65</v>
      </c>
      <c r="P31" s="23">
        <v>29.28</v>
      </c>
      <c r="Q31" s="23" t="s">
        <v>79</v>
      </c>
      <c r="R31" s="24">
        <v>200</v>
      </c>
      <c r="S31" s="15"/>
      <c r="T31" s="3">
        <v>150</v>
      </c>
      <c r="U31" s="3">
        <f t="shared" si="0"/>
        <v>164.7</v>
      </c>
      <c r="V31" s="3">
        <v>116</v>
      </c>
      <c r="W31" s="3">
        <f t="shared" si="1"/>
        <v>576</v>
      </c>
      <c r="X31" s="3">
        <v>2.81</v>
      </c>
      <c r="Y31" s="3">
        <v>0.02</v>
      </c>
    </row>
    <row r="32" spans="1:26" ht="16" thickBot="1" x14ac:dyDescent="0.25">
      <c r="A32" s="10">
        <v>6</v>
      </c>
      <c r="B32" s="9" t="s">
        <v>77</v>
      </c>
      <c r="C32" s="9">
        <v>4</v>
      </c>
      <c r="D32" s="9" t="s">
        <v>33</v>
      </c>
      <c r="E32" s="14" t="s">
        <v>78</v>
      </c>
      <c r="F32" s="25">
        <v>1380</v>
      </c>
      <c r="G32" s="26"/>
      <c r="H32" s="26"/>
      <c r="I32" s="26"/>
      <c r="J32" s="26"/>
      <c r="K32" s="26"/>
      <c r="L32" s="26"/>
      <c r="M32" s="26">
        <v>1</v>
      </c>
      <c r="N32" s="26">
        <v>24</v>
      </c>
      <c r="O32" s="26">
        <v>22.31</v>
      </c>
      <c r="P32" s="26">
        <v>24.79</v>
      </c>
      <c r="Q32" s="26" t="s">
        <v>79</v>
      </c>
      <c r="R32" s="27">
        <v>200</v>
      </c>
      <c r="S32" s="15"/>
      <c r="T32" s="3">
        <v>150</v>
      </c>
      <c r="U32" s="3">
        <f t="shared" si="0"/>
        <v>164.7</v>
      </c>
      <c r="V32" s="3">
        <v>115</v>
      </c>
      <c r="W32" s="3">
        <f t="shared" si="1"/>
        <v>575</v>
      </c>
      <c r="X32" s="3">
        <v>2.2599999999999998</v>
      </c>
      <c r="Y32" s="3">
        <v>0.01</v>
      </c>
    </row>
    <row r="33" spans="1:26" x14ac:dyDescent="0.2">
      <c r="A33" s="10">
        <v>1</v>
      </c>
      <c r="B33" s="9" t="s">
        <v>41</v>
      </c>
      <c r="C33" s="9">
        <v>4</v>
      </c>
      <c r="D33" s="9" t="s">
        <v>33</v>
      </c>
      <c r="E33" s="9" t="s">
        <v>38</v>
      </c>
      <c r="F33" s="13">
        <v>1035</v>
      </c>
      <c r="G33" s="13">
        <v>20.5</v>
      </c>
      <c r="H33" s="13">
        <v>1</v>
      </c>
      <c r="I33" s="13">
        <v>975</v>
      </c>
      <c r="J33" s="13">
        <v>142.9635802</v>
      </c>
      <c r="K33" s="16"/>
      <c r="L33" s="16"/>
      <c r="M33" s="16">
        <v>1</v>
      </c>
      <c r="N33" s="16">
        <v>2</v>
      </c>
      <c r="O33" s="16">
        <v>24.048200000000001</v>
      </c>
      <c r="P33" s="16">
        <v>33.367310000000003</v>
      </c>
      <c r="Q33" s="16"/>
      <c r="R33" s="16">
        <v>500</v>
      </c>
      <c r="S33" s="3"/>
      <c r="T33" s="3">
        <v>35</v>
      </c>
      <c r="U33" s="3">
        <f t="shared" si="0"/>
        <v>49.7</v>
      </c>
      <c r="V33" s="3">
        <v>80</v>
      </c>
      <c r="W33" s="3">
        <f t="shared" si="1"/>
        <v>540</v>
      </c>
      <c r="X33" s="3">
        <v>1.62</v>
      </c>
      <c r="Y33" s="3">
        <v>0.01</v>
      </c>
    </row>
    <row r="34" spans="1:26" x14ac:dyDescent="0.2">
      <c r="A34" s="10">
        <v>1</v>
      </c>
      <c r="B34" s="9" t="s">
        <v>46</v>
      </c>
      <c r="C34" s="9">
        <v>4</v>
      </c>
      <c r="D34" s="9" t="s">
        <v>22</v>
      </c>
      <c r="E34" s="9" t="s">
        <v>32</v>
      </c>
      <c r="F34" s="9">
        <v>118</v>
      </c>
      <c r="G34" s="9">
        <v>12</v>
      </c>
      <c r="H34" s="9">
        <v>0.25</v>
      </c>
      <c r="I34" s="9">
        <v>1374</v>
      </c>
      <c r="J34" s="9">
        <v>205.07644930000001</v>
      </c>
      <c r="K34" s="3"/>
      <c r="L34" s="3"/>
      <c r="M34" s="3">
        <v>1</v>
      </c>
      <c r="N34" s="3">
        <v>12</v>
      </c>
      <c r="O34" s="3">
        <v>22.8508</v>
      </c>
      <c r="P34" s="3">
        <v>26.498799999999999</v>
      </c>
      <c r="Q34" s="3"/>
      <c r="R34" s="3">
        <v>1000</v>
      </c>
      <c r="S34" s="3"/>
      <c r="T34" s="3">
        <v>40</v>
      </c>
      <c r="U34" s="3">
        <f t="shared" si="0"/>
        <v>54.7</v>
      </c>
      <c r="V34" s="3">
        <v>90</v>
      </c>
      <c r="W34" s="3">
        <f t="shared" si="1"/>
        <v>550</v>
      </c>
      <c r="X34" s="3">
        <v>3.4</v>
      </c>
      <c r="Y34" s="3">
        <v>0.02</v>
      </c>
    </row>
    <row r="35" spans="1:26" x14ac:dyDescent="0.2">
      <c r="A35" s="10">
        <v>1</v>
      </c>
      <c r="B35" s="9" t="s">
        <v>45</v>
      </c>
      <c r="C35" s="9">
        <v>4</v>
      </c>
      <c r="D35" s="9" t="s">
        <v>22</v>
      </c>
      <c r="E35" s="9" t="s">
        <v>30</v>
      </c>
      <c r="F35" s="9">
        <v>203</v>
      </c>
      <c r="G35" s="9">
        <v>12</v>
      </c>
      <c r="H35" s="9">
        <v>0.41660000000000003</v>
      </c>
      <c r="I35" s="9">
        <v>1064</v>
      </c>
      <c r="J35" s="9">
        <v>118.5640664</v>
      </c>
      <c r="K35" s="3"/>
      <c r="L35" s="3"/>
      <c r="M35" s="3">
        <v>1</v>
      </c>
      <c r="N35" s="3">
        <v>12</v>
      </c>
      <c r="O35" s="3">
        <v>21.580200000000001</v>
      </c>
      <c r="P35" s="3">
        <v>21.426500000000001</v>
      </c>
      <c r="Q35" s="3"/>
      <c r="R35" s="3">
        <v>1000</v>
      </c>
      <c r="S35" s="3"/>
      <c r="T35" s="3">
        <v>40</v>
      </c>
      <c r="U35" s="3">
        <f t="shared" si="0"/>
        <v>54.7</v>
      </c>
      <c r="V35" s="3">
        <v>90</v>
      </c>
      <c r="W35" s="3">
        <f t="shared" si="1"/>
        <v>550</v>
      </c>
      <c r="X35" s="3">
        <v>4.87</v>
      </c>
      <c r="Y35" s="3">
        <v>0.03</v>
      </c>
    </row>
    <row r="36" spans="1:26" x14ac:dyDescent="0.2">
      <c r="A36" s="10">
        <v>1</v>
      </c>
      <c r="B36" s="9" t="s">
        <v>42</v>
      </c>
      <c r="C36" s="9">
        <v>4</v>
      </c>
      <c r="D36" s="9" t="s">
        <v>33</v>
      </c>
      <c r="E36" s="9" t="s">
        <v>34</v>
      </c>
      <c r="F36" s="9">
        <v>690</v>
      </c>
      <c r="G36" s="9">
        <v>17.75</v>
      </c>
      <c r="H36" s="9">
        <v>0.875</v>
      </c>
      <c r="I36" s="9">
        <v>953</v>
      </c>
      <c r="J36" s="9">
        <v>121.4549265</v>
      </c>
      <c r="K36" s="3"/>
      <c r="L36" s="3"/>
      <c r="M36" s="3">
        <v>1</v>
      </c>
      <c r="N36" s="3">
        <v>2</v>
      </c>
      <c r="O36" s="3">
        <v>24.048200000000001</v>
      </c>
      <c r="P36" s="3">
        <v>33.673099999999998</v>
      </c>
      <c r="Q36" s="3"/>
      <c r="R36" s="3">
        <v>5000</v>
      </c>
      <c r="S36" s="3"/>
      <c r="T36" s="3">
        <v>35</v>
      </c>
      <c r="U36" s="3">
        <f t="shared" ref="U36:U60" si="2">T36+14.7</f>
        <v>49.7</v>
      </c>
      <c r="V36" s="3">
        <v>80</v>
      </c>
      <c r="W36" s="3">
        <f t="shared" ref="W36:W60" si="3">V36+460</f>
        <v>540</v>
      </c>
      <c r="X36" s="3">
        <v>4.25</v>
      </c>
      <c r="Y36" s="3">
        <v>0.03</v>
      </c>
    </row>
    <row r="37" spans="1:26" x14ac:dyDescent="0.2">
      <c r="A37" s="10">
        <v>1</v>
      </c>
      <c r="B37" s="9" t="s">
        <v>40</v>
      </c>
      <c r="C37" s="9">
        <v>4</v>
      </c>
      <c r="D37" s="9" t="s">
        <v>33</v>
      </c>
      <c r="E37" s="9" t="s">
        <v>39</v>
      </c>
      <c r="F37" s="9">
        <v>1004</v>
      </c>
      <c r="G37" s="9">
        <v>20.5</v>
      </c>
      <c r="H37" s="9">
        <v>1</v>
      </c>
      <c r="I37" s="9">
        <v>820</v>
      </c>
      <c r="J37" s="9">
        <v>118.262</v>
      </c>
      <c r="K37" s="3"/>
      <c r="L37" s="3"/>
      <c r="M37" s="3">
        <v>1</v>
      </c>
      <c r="N37" s="3">
        <v>2</v>
      </c>
      <c r="O37" s="3">
        <v>24.050799999999999</v>
      </c>
      <c r="P37" s="3">
        <v>33.680399999999999</v>
      </c>
      <c r="Q37" s="3"/>
      <c r="R37" s="3">
        <v>5000</v>
      </c>
      <c r="S37" s="3"/>
      <c r="T37" s="3">
        <v>35</v>
      </c>
      <c r="U37" s="3">
        <f t="shared" si="2"/>
        <v>49.7</v>
      </c>
      <c r="V37" s="3">
        <v>80</v>
      </c>
      <c r="W37" s="3">
        <f t="shared" si="3"/>
        <v>540</v>
      </c>
      <c r="X37" s="3">
        <v>3.65</v>
      </c>
      <c r="Y37" s="3">
        <v>0.02</v>
      </c>
    </row>
    <row r="38" spans="1:26" x14ac:dyDescent="0.2">
      <c r="A38" s="10">
        <v>1</v>
      </c>
      <c r="B38" s="9" t="s">
        <v>40</v>
      </c>
      <c r="C38" s="9">
        <v>4</v>
      </c>
      <c r="D38" s="9" t="s">
        <v>33</v>
      </c>
      <c r="E38" s="9" t="s">
        <v>39</v>
      </c>
      <c r="F38" s="9">
        <v>1004</v>
      </c>
      <c r="G38" s="9">
        <v>20.5</v>
      </c>
      <c r="H38" s="9">
        <v>1</v>
      </c>
      <c r="I38" s="9">
        <v>820</v>
      </c>
      <c r="J38" s="9">
        <v>118.262</v>
      </c>
      <c r="K38" s="3"/>
      <c r="L38" s="3"/>
      <c r="M38" s="3">
        <v>1</v>
      </c>
      <c r="N38" s="3">
        <v>2</v>
      </c>
      <c r="O38" s="3">
        <v>24.050799999999999</v>
      </c>
      <c r="P38" s="3">
        <v>33.680399999999999</v>
      </c>
      <c r="Q38" s="3"/>
      <c r="R38" s="3">
        <v>5000</v>
      </c>
      <c r="S38" s="3"/>
      <c r="T38" s="3">
        <v>35</v>
      </c>
      <c r="U38" s="3">
        <f t="shared" si="2"/>
        <v>49.7</v>
      </c>
      <c r="V38" s="3">
        <v>80</v>
      </c>
      <c r="W38" s="3">
        <f t="shared" si="3"/>
        <v>540</v>
      </c>
      <c r="X38" s="3">
        <v>41.67</v>
      </c>
      <c r="Y38" s="3">
        <v>0.25</v>
      </c>
    </row>
    <row r="39" spans="1:26" x14ac:dyDescent="0.2">
      <c r="A39" s="10">
        <v>1</v>
      </c>
      <c r="B39" s="9" t="s">
        <v>37</v>
      </c>
      <c r="C39" s="9">
        <v>4</v>
      </c>
      <c r="D39" s="9" t="s">
        <v>33</v>
      </c>
      <c r="E39" s="9" t="s">
        <v>38</v>
      </c>
      <c r="F39" s="9">
        <v>1035</v>
      </c>
      <c r="G39" s="9">
        <v>20.5</v>
      </c>
      <c r="H39" s="9">
        <v>1</v>
      </c>
      <c r="I39" s="9">
        <v>975</v>
      </c>
      <c r="J39" s="9">
        <v>240.37</v>
      </c>
      <c r="K39" s="3"/>
      <c r="L39" s="3"/>
      <c r="M39" s="3">
        <v>1</v>
      </c>
      <c r="N39" s="3">
        <v>2</v>
      </c>
      <c r="O39" s="3">
        <v>24.054300000000001</v>
      </c>
      <c r="P39" s="3">
        <v>33.690100000000001</v>
      </c>
      <c r="Q39" s="3"/>
      <c r="R39" s="3">
        <v>5000</v>
      </c>
      <c r="S39" s="3"/>
      <c r="T39" s="3">
        <v>35</v>
      </c>
      <c r="U39" s="3">
        <f t="shared" si="2"/>
        <v>49.7</v>
      </c>
      <c r="V39" s="3">
        <v>80</v>
      </c>
      <c r="W39" s="3">
        <f t="shared" si="3"/>
        <v>540</v>
      </c>
      <c r="X39" s="3">
        <v>41.67</v>
      </c>
      <c r="Y39" s="3">
        <v>0.25</v>
      </c>
    </row>
    <row r="40" spans="1:26" x14ac:dyDescent="0.2">
      <c r="A40" s="10">
        <v>1</v>
      </c>
      <c r="B40" s="9" t="s">
        <v>37</v>
      </c>
      <c r="C40" s="9">
        <v>4</v>
      </c>
      <c r="D40" s="9" t="s">
        <v>33</v>
      </c>
      <c r="E40" s="9" t="s">
        <v>38</v>
      </c>
      <c r="F40" s="9">
        <v>1035</v>
      </c>
      <c r="G40" s="9">
        <v>20.5</v>
      </c>
      <c r="H40" s="9">
        <v>1</v>
      </c>
      <c r="I40" s="9">
        <v>975</v>
      </c>
      <c r="J40" s="9">
        <v>240.37</v>
      </c>
      <c r="K40" s="3"/>
      <c r="L40" s="3"/>
      <c r="M40" s="3">
        <v>1</v>
      </c>
      <c r="N40" s="3">
        <v>2</v>
      </c>
      <c r="O40" s="3">
        <v>24.048151499999999</v>
      </c>
      <c r="P40" s="3">
        <v>33.673078390000001</v>
      </c>
      <c r="Q40" s="3"/>
      <c r="R40" s="3">
        <v>5000</v>
      </c>
      <c r="S40" s="3"/>
      <c r="T40" s="3">
        <v>35</v>
      </c>
      <c r="U40" s="3">
        <f t="shared" si="2"/>
        <v>49.7</v>
      </c>
      <c r="V40" s="3">
        <v>80</v>
      </c>
      <c r="W40" s="3">
        <f t="shared" si="3"/>
        <v>540</v>
      </c>
      <c r="X40" s="3">
        <v>41.67</v>
      </c>
      <c r="Y40" s="3">
        <v>0.25</v>
      </c>
    </row>
    <row r="41" spans="1:26" x14ac:dyDescent="0.2">
      <c r="A41" s="10">
        <v>1</v>
      </c>
      <c r="B41" s="9" t="s">
        <v>37</v>
      </c>
      <c r="C41" s="9">
        <v>4</v>
      </c>
      <c r="D41" s="9" t="s">
        <v>33</v>
      </c>
      <c r="E41" s="9" t="s">
        <v>38</v>
      </c>
      <c r="F41" s="9">
        <v>1035</v>
      </c>
      <c r="G41" s="9">
        <v>20.5</v>
      </c>
      <c r="H41" s="9">
        <v>1</v>
      </c>
      <c r="I41" s="9">
        <v>975</v>
      </c>
      <c r="J41" s="9">
        <v>240.34700000000001</v>
      </c>
      <c r="K41" s="3"/>
      <c r="L41" s="3"/>
      <c r="M41" s="3">
        <v>1</v>
      </c>
      <c r="N41" s="3">
        <v>2</v>
      </c>
      <c r="O41" s="3">
        <v>24.048200000000001</v>
      </c>
      <c r="P41" s="3">
        <v>33.673299999999998</v>
      </c>
      <c r="Q41" s="3"/>
      <c r="R41" s="3">
        <v>5000</v>
      </c>
      <c r="S41" s="3"/>
      <c r="T41" s="3">
        <v>35</v>
      </c>
      <c r="U41" s="3">
        <f t="shared" si="2"/>
        <v>49.7</v>
      </c>
      <c r="V41" s="3">
        <v>80</v>
      </c>
      <c r="W41" s="3">
        <f t="shared" si="3"/>
        <v>540</v>
      </c>
      <c r="X41" s="3">
        <v>41.67</v>
      </c>
      <c r="Y41" s="3">
        <v>0.25</v>
      </c>
    </row>
    <row r="42" spans="1:26" x14ac:dyDescent="0.2">
      <c r="A42" s="10">
        <v>1</v>
      </c>
      <c r="B42" s="9" t="s">
        <v>52</v>
      </c>
      <c r="C42" s="9">
        <v>4</v>
      </c>
      <c r="D42" s="9" t="s">
        <v>22</v>
      </c>
      <c r="E42" s="9" t="s">
        <v>53</v>
      </c>
      <c r="F42" s="9">
        <v>1265</v>
      </c>
      <c r="G42" s="9">
        <v>20.5</v>
      </c>
      <c r="H42" s="9">
        <v>1</v>
      </c>
      <c r="I42" s="9">
        <v>868</v>
      </c>
      <c r="J42" s="9">
        <v>240.37</v>
      </c>
      <c r="K42" s="3"/>
      <c r="L42" s="3"/>
      <c r="M42" s="3">
        <v>1</v>
      </c>
      <c r="N42" s="3">
        <v>2</v>
      </c>
      <c r="O42" s="3">
        <v>24.050799999999999</v>
      </c>
      <c r="P42" s="3">
        <v>33.680399999999999</v>
      </c>
      <c r="Q42" s="3"/>
      <c r="R42" s="3">
        <v>5000</v>
      </c>
      <c r="S42" s="3"/>
      <c r="T42" s="3">
        <v>35</v>
      </c>
      <c r="U42" s="3">
        <f t="shared" si="2"/>
        <v>49.7</v>
      </c>
      <c r="V42" s="3">
        <v>80</v>
      </c>
      <c r="W42" s="3">
        <f t="shared" si="3"/>
        <v>540</v>
      </c>
      <c r="X42" s="3">
        <v>41.67</v>
      </c>
      <c r="Y42" s="3">
        <v>0.25</v>
      </c>
    </row>
    <row r="43" spans="1:26" x14ac:dyDescent="0.2">
      <c r="A43" s="10">
        <v>1</v>
      </c>
      <c r="B43" s="9" t="s">
        <v>35</v>
      </c>
      <c r="C43" s="9">
        <v>4</v>
      </c>
      <c r="D43" s="9" t="s">
        <v>33</v>
      </c>
      <c r="E43" s="9" t="s">
        <v>36</v>
      </c>
      <c r="F43" s="9">
        <v>1340</v>
      </c>
      <c r="G43" s="9">
        <v>15.41</v>
      </c>
      <c r="H43" s="9">
        <v>0.83</v>
      </c>
      <c r="I43" s="9">
        <v>904</v>
      </c>
      <c r="J43" s="9">
        <v>240.37</v>
      </c>
      <c r="K43" s="3"/>
      <c r="L43" s="3"/>
      <c r="M43" s="3">
        <v>1</v>
      </c>
      <c r="N43" s="3">
        <v>2</v>
      </c>
      <c r="O43" s="3">
        <v>24.048200000000001</v>
      </c>
      <c r="P43" s="3">
        <v>33.673099999999998</v>
      </c>
      <c r="Q43" s="3"/>
      <c r="R43" s="3">
        <v>5000</v>
      </c>
      <c r="S43" s="3"/>
      <c r="T43" s="3">
        <v>35</v>
      </c>
      <c r="U43" s="3">
        <f t="shared" si="2"/>
        <v>49.7</v>
      </c>
      <c r="V43" s="3">
        <v>80</v>
      </c>
      <c r="W43" s="3">
        <f t="shared" si="3"/>
        <v>540</v>
      </c>
      <c r="X43" s="3">
        <v>768.23</v>
      </c>
      <c r="Y43" s="3">
        <v>0.38</v>
      </c>
    </row>
    <row r="44" spans="1:26" x14ac:dyDescent="0.2">
      <c r="A44" s="10">
        <v>1</v>
      </c>
      <c r="B44" s="9" t="s">
        <v>50</v>
      </c>
      <c r="C44" s="9">
        <v>4</v>
      </c>
      <c r="D44" s="9" t="s">
        <v>22</v>
      </c>
      <c r="E44" s="9" t="s">
        <v>51</v>
      </c>
      <c r="F44" s="9">
        <v>145</v>
      </c>
      <c r="G44" s="9"/>
      <c r="H44" s="9"/>
      <c r="I44" s="9"/>
      <c r="J44" s="9"/>
      <c r="K44" s="3"/>
      <c r="L44" s="3"/>
      <c r="M44" s="3">
        <v>4</v>
      </c>
      <c r="N44" s="3">
        <v>24</v>
      </c>
      <c r="O44" s="3">
        <v>19.972300000000001</v>
      </c>
      <c r="P44" s="3">
        <v>0.1623</v>
      </c>
      <c r="Q44" s="3"/>
      <c r="R44" s="3">
        <v>14000</v>
      </c>
      <c r="S44" s="3"/>
      <c r="T44" s="3">
        <v>30</v>
      </c>
      <c r="U44" s="3">
        <f t="shared" si="2"/>
        <v>44.7</v>
      </c>
      <c r="V44" s="3">
        <v>70</v>
      </c>
      <c r="W44" s="3">
        <f t="shared" si="3"/>
        <v>530</v>
      </c>
      <c r="X44" s="3">
        <v>29.55</v>
      </c>
      <c r="Y44" s="3">
        <v>0.35</v>
      </c>
      <c r="Z44" t="s">
        <v>95</v>
      </c>
    </row>
    <row r="45" spans="1:26" x14ac:dyDescent="0.2">
      <c r="A45" s="10">
        <v>2</v>
      </c>
      <c r="B45" s="9" t="s">
        <v>68</v>
      </c>
      <c r="C45" s="9">
        <v>4</v>
      </c>
      <c r="D45" s="9" t="s">
        <v>33</v>
      </c>
      <c r="E45" s="9" t="s">
        <v>69</v>
      </c>
      <c r="F45" s="9">
        <v>6.5</v>
      </c>
      <c r="G45" s="9">
        <v>2</v>
      </c>
      <c r="H45" s="9">
        <v>0.15</v>
      </c>
      <c r="I45" s="9">
        <v>730</v>
      </c>
      <c r="J45" s="9">
        <v>10.56</v>
      </c>
      <c r="K45" s="3"/>
      <c r="L45" s="3"/>
      <c r="M45" s="3">
        <v>1</v>
      </c>
      <c r="N45" s="3">
        <v>12</v>
      </c>
      <c r="O45" s="3">
        <v>21.6099</v>
      </c>
      <c r="P45" s="3">
        <v>19.212499999999999</v>
      </c>
      <c r="Q45" s="3" t="s">
        <v>61</v>
      </c>
      <c r="R45" s="3"/>
      <c r="S45" s="3">
        <v>3808.4</v>
      </c>
      <c r="T45" s="3"/>
      <c r="U45" s="3">
        <f t="shared" si="2"/>
        <v>14.7</v>
      </c>
      <c r="V45" s="3"/>
      <c r="W45" s="3">
        <f t="shared" si="3"/>
        <v>460</v>
      </c>
      <c r="X45" s="3"/>
      <c r="Y45" s="3"/>
    </row>
    <row r="46" spans="1:26" x14ac:dyDescent="0.2">
      <c r="A46" s="10">
        <v>1</v>
      </c>
      <c r="B46" s="9" t="s">
        <v>68</v>
      </c>
      <c r="C46" s="9">
        <v>4</v>
      </c>
      <c r="D46" s="9" t="s">
        <v>33</v>
      </c>
      <c r="E46" s="9" t="s">
        <v>69</v>
      </c>
      <c r="F46" s="9">
        <v>7</v>
      </c>
      <c r="G46" s="9">
        <v>2</v>
      </c>
      <c r="H46" s="9">
        <v>0.15</v>
      </c>
      <c r="I46" s="9">
        <v>730</v>
      </c>
      <c r="J46" s="9">
        <v>11.2</v>
      </c>
      <c r="K46" s="3"/>
      <c r="L46" s="3"/>
      <c r="M46" s="3">
        <v>1</v>
      </c>
      <c r="N46" s="3">
        <v>50</v>
      </c>
      <c r="O46" s="3">
        <v>18.600000000000001</v>
      </c>
      <c r="P46" s="3">
        <v>19.9163</v>
      </c>
      <c r="Q46" s="3" t="s">
        <v>61</v>
      </c>
      <c r="R46" s="3"/>
      <c r="S46" s="3">
        <v>1024</v>
      </c>
      <c r="T46" s="3"/>
      <c r="U46" s="3">
        <f t="shared" si="2"/>
        <v>14.7</v>
      </c>
      <c r="V46" s="3"/>
      <c r="W46" s="3">
        <f t="shared" si="3"/>
        <v>460</v>
      </c>
      <c r="X46" s="3"/>
      <c r="Y46" s="3"/>
    </row>
    <row r="47" spans="1:26" x14ac:dyDescent="0.2">
      <c r="A47" s="10">
        <v>1</v>
      </c>
      <c r="B47" s="9" t="s">
        <v>66</v>
      </c>
      <c r="C47" s="9">
        <v>4</v>
      </c>
      <c r="D47" s="9" t="s">
        <v>22</v>
      </c>
      <c r="E47" s="9" t="s">
        <v>67</v>
      </c>
      <c r="F47" s="9">
        <v>13</v>
      </c>
      <c r="G47" s="9">
        <v>7.63</v>
      </c>
      <c r="H47" s="9">
        <v>0.17</v>
      </c>
      <c r="I47" s="9">
        <v>1300</v>
      </c>
      <c r="J47" s="9">
        <v>73.81</v>
      </c>
      <c r="K47" s="3"/>
      <c r="L47" s="3"/>
      <c r="M47" s="3">
        <v>1</v>
      </c>
      <c r="N47" s="3">
        <v>12</v>
      </c>
      <c r="O47" s="3">
        <v>21.5928</v>
      </c>
      <c r="P47" s="3">
        <v>19.227699999999999</v>
      </c>
      <c r="Q47" s="3" t="s">
        <v>61</v>
      </c>
      <c r="R47" s="3"/>
      <c r="S47" s="3">
        <v>3808.42</v>
      </c>
      <c r="T47" s="3"/>
      <c r="U47" s="3">
        <f t="shared" si="2"/>
        <v>14.7</v>
      </c>
      <c r="V47" s="3"/>
      <c r="W47" s="3">
        <f t="shared" si="3"/>
        <v>460</v>
      </c>
      <c r="X47" s="3"/>
      <c r="Y47" s="3"/>
    </row>
    <row r="48" spans="1:26" x14ac:dyDescent="0.2">
      <c r="A48" s="10">
        <v>1</v>
      </c>
      <c r="B48" s="9" t="s">
        <v>64</v>
      </c>
      <c r="C48" s="9">
        <v>4</v>
      </c>
      <c r="D48" s="9" t="s">
        <v>22</v>
      </c>
      <c r="E48" s="9" t="s">
        <v>65</v>
      </c>
      <c r="F48" s="9">
        <v>24.5</v>
      </c>
      <c r="G48" s="9">
        <v>7.92</v>
      </c>
      <c r="H48" s="9">
        <v>0.13</v>
      </c>
      <c r="I48" s="9">
        <v>1275</v>
      </c>
      <c r="J48" s="9">
        <v>285.20999999999998</v>
      </c>
      <c r="K48" s="3"/>
      <c r="L48" s="3"/>
      <c r="M48" s="3">
        <v>1</v>
      </c>
      <c r="N48" s="3">
        <v>12</v>
      </c>
      <c r="O48" s="3">
        <v>21.576699999999999</v>
      </c>
      <c r="P48" s="3">
        <v>19.242100000000001</v>
      </c>
      <c r="Q48" s="3" t="s">
        <v>61</v>
      </c>
      <c r="R48" s="3"/>
      <c r="S48" s="3">
        <v>3808.4</v>
      </c>
      <c r="T48" s="3"/>
      <c r="U48" s="3">
        <f t="shared" si="2"/>
        <v>14.7</v>
      </c>
      <c r="V48" s="3"/>
      <c r="W48" s="3">
        <f t="shared" si="3"/>
        <v>460</v>
      </c>
      <c r="X48" s="3">
        <v>36.99</v>
      </c>
      <c r="Y48" s="3">
        <v>0.44</v>
      </c>
    </row>
    <row r="49" spans="1:26" x14ac:dyDescent="0.2">
      <c r="A49" s="10">
        <v>1</v>
      </c>
      <c r="B49" s="9" t="s">
        <v>64</v>
      </c>
      <c r="C49" s="9">
        <v>4</v>
      </c>
      <c r="D49" s="9" t="s">
        <v>22</v>
      </c>
      <c r="E49" s="9" t="s">
        <v>65</v>
      </c>
      <c r="F49" s="9">
        <v>24.5</v>
      </c>
      <c r="G49" s="9">
        <v>7.92</v>
      </c>
      <c r="H49" s="9">
        <v>0.13</v>
      </c>
      <c r="I49" s="9">
        <v>1275</v>
      </c>
      <c r="J49" s="9">
        <v>285.20999999999998</v>
      </c>
      <c r="K49" s="3"/>
      <c r="L49" s="3"/>
      <c r="M49" s="3">
        <v>1</v>
      </c>
      <c r="N49" s="3">
        <v>12</v>
      </c>
      <c r="O49" s="3">
        <v>21.5763</v>
      </c>
      <c r="P49" s="3">
        <v>19.2424</v>
      </c>
      <c r="Q49" s="3" t="s">
        <v>61</v>
      </c>
      <c r="R49" s="3"/>
      <c r="S49" s="3">
        <v>3808.4</v>
      </c>
      <c r="T49" s="3"/>
      <c r="U49" s="3">
        <f t="shared" si="2"/>
        <v>14.7</v>
      </c>
      <c r="V49" s="3"/>
      <c r="W49" s="3">
        <f t="shared" si="3"/>
        <v>460</v>
      </c>
      <c r="X49" s="3">
        <v>5.22</v>
      </c>
      <c r="Y49" s="3">
        <v>0.03</v>
      </c>
    </row>
    <row r="50" spans="1:26" x14ac:dyDescent="0.2">
      <c r="A50" s="10">
        <v>1</v>
      </c>
      <c r="B50" s="9" t="s">
        <v>64</v>
      </c>
      <c r="C50" s="9">
        <v>4</v>
      </c>
      <c r="D50" s="9" t="s">
        <v>22</v>
      </c>
      <c r="E50" s="9" t="s">
        <v>65</v>
      </c>
      <c r="F50" s="9">
        <v>24.5</v>
      </c>
      <c r="G50" s="9">
        <v>7.92</v>
      </c>
      <c r="H50" s="9">
        <v>0.13</v>
      </c>
      <c r="I50" s="9">
        <v>1275</v>
      </c>
      <c r="J50" s="9">
        <v>285.20999999999998</v>
      </c>
      <c r="K50" s="3"/>
      <c r="L50" s="3"/>
      <c r="M50" s="3">
        <v>1</v>
      </c>
      <c r="N50" s="3">
        <v>12</v>
      </c>
      <c r="O50" s="3">
        <v>21.7121</v>
      </c>
      <c r="P50" s="3">
        <v>19.122</v>
      </c>
      <c r="Q50" s="3" t="s">
        <v>61</v>
      </c>
      <c r="R50" s="3"/>
      <c r="S50" s="3">
        <v>3808.4</v>
      </c>
      <c r="T50" s="3"/>
      <c r="U50" s="3">
        <f t="shared" si="2"/>
        <v>14.7</v>
      </c>
      <c r="V50" s="3"/>
      <c r="W50" s="3">
        <f t="shared" si="3"/>
        <v>460</v>
      </c>
      <c r="X50" s="3">
        <v>2.7</v>
      </c>
      <c r="Y50" s="3">
        <v>0.02</v>
      </c>
    </row>
    <row r="51" spans="1:26" x14ac:dyDescent="0.2">
      <c r="A51" s="10">
        <v>1</v>
      </c>
      <c r="B51" s="9" t="s">
        <v>64</v>
      </c>
      <c r="C51" s="9">
        <v>4</v>
      </c>
      <c r="D51" s="9" t="s">
        <v>22</v>
      </c>
      <c r="E51" s="9" t="s">
        <v>65</v>
      </c>
      <c r="F51" s="9">
        <v>24.5</v>
      </c>
      <c r="G51" s="9">
        <v>7.92</v>
      </c>
      <c r="H51" s="9">
        <v>0.13</v>
      </c>
      <c r="I51" s="9">
        <v>1275</v>
      </c>
      <c r="J51" s="9">
        <v>285.20999999999998</v>
      </c>
      <c r="K51" s="3"/>
      <c r="L51" s="3"/>
      <c r="M51" s="3">
        <v>1</v>
      </c>
      <c r="N51" s="3">
        <v>12</v>
      </c>
      <c r="O51" s="3">
        <v>23.208300000000001</v>
      </c>
      <c r="P51" s="3">
        <v>28.738199999999999</v>
      </c>
      <c r="Q51" s="3" t="s">
        <v>61</v>
      </c>
      <c r="R51" s="3"/>
      <c r="S51" s="3">
        <v>2370.71</v>
      </c>
      <c r="T51" s="3"/>
      <c r="U51" s="3">
        <f t="shared" si="2"/>
        <v>14.7</v>
      </c>
      <c r="V51" s="3"/>
      <c r="W51" s="3">
        <f t="shared" si="3"/>
        <v>460</v>
      </c>
      <c r="X51" s="3">
        <v>9.6199999999999992</v>
      </c>
      <c r="Y51" s="3">
        <v>0.06</v>
      </c>
    </row>
    <row r="52" spans="1:26" x14ac:dyDescent="0.2">
      <c r="A52" s="10">
        <v>1</v>
      </c>
      <c r="B52" s="9" t="s">
        <v>64</v>
      </c>
      <c r="C52" s="9">
        <v>4</v>
      </c>
      <c r="D52" s="9" t="s">
        <v>22</v>
      </c>
      <c r="E52" s="9" t="s">
        <v>65</v>
      </c>
      <c r="F52" s="9">
        <v>25</v>
      </c>
      <c r="G52" s="9">
        <v>7.92</v>
      </c>
      <c r="H52" s="9">
        <v>0.13</v>
      </c>
      <c r="I52" s="9">
        <v>1275</v>
      </c>
      <c r="J52" s="9">
        <v>285.20999999999998</v>
      </c>
      <c r="K52" s="3"/>
      <c r="L52" s="3"/>
      <c r="M52" s="3">
        <v>1</v>
      </c>
      <c r="N52" s="3">
        <v>12</v>
      </c>
      <c r="O52" s="3">
        <v>21.69</v>
      </c>
      <c r="P52" s="3">
        <v>19.14</v>
      </c>
      <c r="Q52" s="3" t="s">
        <v>61</v>
      </c>
      <c r="R52" s="3"/>
      <c r="S52" s="3">
        <v>3808.42</v>
      </c>
      <c r="T52" s="3"/>
      <c r="U52" s="3">
        <f t="shared" si="2"/>
        <v>14.7</v>
      </c>
      <c r="V52" s="3"/>
      <c r="W52" s="3">
        <f t="shared" si="3"/>
        <v>460</v>
      </c>
      <c r="X52" s="3">
        <v>3.61</v>
      </c>
      <c r="Y52" s="3">
        <v>0.02</v>
      </c>
    </row>
    <row r="53" spans="1:26" ht="32" x14ac:dyDescent="0.2">
      <c r="A53" s="10">
        <v>1</v>
      </c>
      <c r="B53" s="9" t="s">
        <v>92</v>
      </c>
      <c r="C53" s="9">
        <v>4</v>
      </c>
      <c r="D53" s="9" t="s">
        <v>22</v>
      </c>
      <c r="E53" s="9" t="s">
        <v>93</v>
      </c>
      <c r="F53" s="9">
        <v>25</v>
      </c>
      <c r="G53" s="9">
        <v>7.92</v>
      </c>
      <c r="H53" s="9">
        <v>0.13</v>
      </c>
      <c r="I53" s="9">
        <v>1275</v>
      </c>
      <c r="J53" s="9">
        <v>285.20999999999998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>
        <f t="shared" si="2"/>
        <v>14.7</v>
      </c>
      <c r="V53" s="3"/>
      <c r="W53" s="3">
        <f t="shared" si="3"/>
        <v>460</v>
      </c>
      <c r="X53" s="3">
        <v>41.67</v>
      </c>
      <c r="Y53" s="3">
        <v>0.25</v>
      </c>
      <c r="Z53" s="5" t="s">
        <v>94</v>
      </c>
    </row>
    <row r="54" spans="1:26" x14ac:dyDescent="0.2">
      <c r="A54" s="10">
        <v>1</v>
      </c>
      <c r="B54" s="9" t="s">
        <v>72</v>
      </c>
      <c r="C54" s="9">
        <v>2</v>
      </c>
      <c r="D54" s="9"/>
      <c r="E54" s="9" t="s">
        <v>73</v>
      </c>
      <c r="F54" s="9">
        <v>40</v>
      </c>
      <c r="G54" s="9">
        <v>11.42</v>
      </c>
      <c r="H54" s="9">
        <v>0.5</v>
      </c>
      <c r="I54" s="9">
        <v>565</v>
      </c>
      <c r="J54" s="9">
        <v>32.26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>
        <f t="shared" si="2"/>
        <v>14.7</v>
      </c>
      <c r="V54" s="3"/>
      <c r="W54" s="3">
        <f t="shared" si="3"/>
        <v>460</v>
      </c>
      <c r="X54" s="3"/>
      <c r="Y54" s="3"/>
    </row>
    <row r="55" spans="1:26" x14ac:dyDescent="0.2">
      <c r="A55" s="10">
        <v>2</v>
      </c>
      <c r="B55" s="9" t="s">
        <v>84</v>
      </c>
      <c r="C55" s="9">
        <v>4</v>
      </c>
      <c r="D55" s="9" t="s">
        <v>22</v>
      </c>
      <c r="E55" s="9" t="s">
        <v>85</v>
      </c>
      <c r="F55" s="9">
        <v>46</v>
      </c>
      <c r="G55" s="9"/>
      <c r="H55" s="9"/>
      <c r="I55" s="9"/>
      <c r="J55" s="9"/>
      <c r="K55" s="3"/>
      <c r="L55" s="3"/>
      <c r="M55" s="3"/>
      <c r="N55" s="3"/>
      <c r="O55" s="3"/>
      <c r="P55" s="3"/>
      <c r="Q55" s="3"/>
      <c r="R55" s="3"/>
      <c r="S55" s="3"/>
      <c r="T55" s="3"/>
      <c r="U55" s="3">
        <f t="shared" si="2"/>
        <v>14.7</v>
      </c>
      <c r="V55" s="3"/>
      <c r="W55" s="3">
        <f t="shared" si="3"/>
        <v>460</v>
      </c>
      <c r="X55" s="3">
        <v>768.23</v>
      </c>
      <c r="Y55" s="3">
        <v>0.38</v>
      </c>
      <c r="Z55" t="s">
        <v>96</v>
      </c>
    </row>
    <row r="56" spans="1:26" ht="32" x14ac:dyDescent="0.2">
      <c r="A56" s="10">
        <v>1</v>
      </c>
      <c r="B56" s="9" t="s">
        <v>80</v>
      </c>
      <c r="C56" s="9">
        <v>2</v>
      </c>
      <c r="D56" s="9"/>
      <c r="E56" s="9" t="s">
        <v>81</v>
      </c>
      <c r="F56" s="9">
        <v>58</v>
      </c>
      <c r="G56" s="9"/>
      <c r="H56" s="9"/>
      <c r="I56" s="9"/>
      <c r="J56" s="9"/>
      <c r="K56" s="3"/>
      <c r="L56" s="3"/>
      <c r="M56" s="3"/>
      <c r="N56" s="3"/>
      <c r="O56" s="3"/>
      <c r="P56" s="3"/>
      <c r="Q56" s="3"/>
      <c r="R56" s="3"/>
      <c r="S56" s="3"/>
      <c r="T56" s="3"/>
      <c r="U56" s="3">
        <f t="shared" si="2"/>
        <v>14.7</v>
      </c>
      <c r="V56" s="3"/>
      <c r="W56" s="3">
        <f t="shared" si="3"/>
        <v>460</v>
      </c>
      <c r="X56" s="3">
        <v>10</v>
      </c>
      <c r="Y56" s="3">
        <v>0.25</v>
      </c>
      <c r="Z56" s="5" t="s">
        <v>94</v>
      </c>
    </row>
    <row r="57" spans="1:26" x14ac:dyDescent="0.2">
      <c r="A57" s="10">
        <v>2</v>
      </c>
      <c r="B57" s="9" t="s">
        <v>70</v>
      </c>
      <c r="C57" s="9">
        <v>2</v>
      </c>
      <c r="D57" s="9"/>
      <c r="E57" s="9" t="s">
        <v>71</v>
      </c>
      <c r="F57" s="9">
        <v>65</v>
      </c>
      <c r="G57" s="9">
        <v>7.58</v>
      </c>
      <c r="H57" s="9">
        <v>0.33</v>
      </c>
      <c r="I57" s="9">
        <v>900</v>
      </c>
      <c r="J57" s="9">
        <v>119.37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>
        <f t="shared" si="2"/>
        <v>14.7</v>
      </c>
      <c r="V57" s="3"/>
      <c r="W57" s="3">
        <f t="shared" si="3"/>
        <v>460</v>
      </c>
      <c r="X57" s="3"/>
      <c r="Y57" s="3"/>
    </row>
    <row r="58" spans="1:26" ht="32" x14ac:dyDescent="0.2">
      <c r="A58" s="10">
        <v>1</v>
      </c>
      <c r="B58" s="9" t="s">
        <v>70</v>
      </c>
      <c r="C58" s="9">
        <v>2</v>
      </c>
      <c r="D58" s="9"/>
      <c r="E58" s="9" t="s">
        <v>71</v>
      </c>
      <c r="F58" s="9">
        <v>65</v>
      </c>
      <c r="G58" s="9">
        <v>7.58</v>
      </c>
      <c r="H58" s="9">
        <v>0.33</v>
      </c>
      <c r="I58" s="9">
        <v>900</v>
      </c>
      <c r="J58" s="9">
        <v>23.26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>
        <f t="shared" si="2"/>
        <v>14.7</v>
      </c>
      <c r="V58" s="3"/>
      <c r="W58" s="3">
        <f t="shared" si="3"/>
        <v>460</v>
      </c>
      <c r="X58" s="3">
        <v>41.67</v>
      </c>
      <c r="Y58" s="3">
        <v>0.25</v>
      </c>
      <c r="Z58" s="5" t="s">
        <v>94</v>
      </c>
    </row>
    <row r="59" spans="1:26" x14ac:dyDescent="0.2">
      <c r="A59" s="10">
        <v>1</v>
      </c>
      <c r="B59" s="9" t="s">
        <v>82</v>
      </c>
      <c r="C59" s="9">
        <v>2</v>
      </c>
      <c r="D59" s="9"/>
      <c r="E59" s="9" t="s">
        <v>83</v>
      </c>
      <c r="F59" s="9">
        <v>78</v>
      </c>
      <c r="G59" s="9"/>
      <c r="H59" s="9"/>
      <c r="I59" s="9"/>
      <c r="J59" s="9"/>
      <c r="K59" s="3"/>
      <c r="L59" s="3"/>
      <c r="M59" s="3"/>
      <c r="N59" s="3"/>
      <c r="O59" s="3"/>
      <c r="P59" s="3"/>
      <c r="Q59" s="3"/>
      <c r="R59" s="3"/>
      <c r="S59" s="3"/>
      <c r="T59" s="3"/>
      <c r="U59" s="3">
        <f t="shared" si="2"/>
        <v>14.7</v>
      </c>
      <c r="V59" s="3"/>
      <c r="W59" s="3">
        <f t="shared" si="3"/>
        <v>460</v>
      </c>
      <c r="X59" s="3"/>
      <c r="Y59" s="3"/>
    </row>
    <row r="60" spans="1:26" x14ac:dyDescent="0.2">
      <c r="A60" s="10">
        <v>1</v>
      </c>
      <c r="B60" s="9" t="s">
        <v>47</v>
      </c>
      <c r="C60" s="9">
        <v>4</v>
      </c>
      <c r="D60" s="9" t="s">
        <v>22</v>
      </c>
      <c r="E60" s="9" t="s">
        <v>48</v>
      </c>
      <c r="F60" s="9">
        <v>265</v>
      </c>
      <c r="G60" s="9">
        <v>13</v>
      </c>
      <c r="H60" s="9">
        <v>0.5</v>
      </c>
      <c r="I60" s="9">
        <v>1058</v>
      </c>
      <c r="J60" s="9">
        <v>88.87</v>
      </c>
      <c r="K60" s="3"/>
      <c r="L60" s="3"/>
      <c r="M60" s="3">
        <v>4</v>
      </c>
      <c r="N60" s="3">
        <v>36</v>
      </c>
      <c r="O60" s="3">
        <v>28.4732202</v>
      </c>
      <c r="P60" s="3">
        <v>44.0687</v>
      </c>
      <c r="Q60" s="3">
        <v>98</v>
      </c>
      <c r="R60" s="3"/>
      <c r="S60" s="3">
        <v>21250</v>
      </c>
      <c r="T60" s="3"/>
      <c r="U60" s="3">
        <f t="shared" si="2"/>
        <v>14.7</v>
      </c>
      <c r="V60" s="3"/>
      <c r="W60" s="3">
        <f t="shared" si="3"/>
        <v>460</v>
      </c>
      <c r="X60" s="3"/>
      <c r="Y60" s="3"/>
    </row>
  </sheetData>
  <autoFilter ref="A3:V60" xr:uid="{00000000-0009-0000-0000-000004000000}">
    <sortState xmlns:xlrd2="http://schemas.microsoft.com/office/spreadsheetml/2017/richdata2" ref="A4:V60">
      <sortCondition ref="R3:R60"/>
    </sortState>
  </autoFilter>
  <mergeCells count="1">
    <mergeCell ref="AE7:AF7"/>
  </mergeCells>
  <dataValidations disablePrompts="1" count="2">
    <dataValidation type="list" allowBlank="1" showInputMessage="1" showErrorMessage="1" sqref="C4:C60" xr:uid="{00000000-0002-0000-0400-000000000000}">
      <formula1>"2,4"</formula1>
    </dataValidation>
    <dataValidation type="list" allowBlank="1" showInputMessage="1" showErrorMessage="1" sqref="D4:D60" xr:uid="{00000000-0002-0000-0400-000001000000}">
      <formula1>"Rich, Lean"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G60"/>
  <sheetViews>
    <sheetView topLeftCell="F1" zoomScale="70" zoomScaleNormal="70" workbookViewId="0">
      <selection activeCell="AE7" sqref="AE7:AF7"/>
    </sheetView>
  </sheetViews>
  <sheetFormatPr baseColWidth="10" defaultColWidth="8.83203125" defaultRowHeight="15" x14ac:dyDescent="0.2"/>
  <cols>
    <col min="1" max="1" width="15.6640625" customWidth="1"/>
    <col min="2" max="2" width="22.33203125" customWidth="1"/>
    <col min="3" max="5" width="27.6640625" customWidth="1"/>
    <col min="6" max="6" width="21" customWidth="1"/>
    <col min="7" max="17" width="21" hidden="1" customWidth="1"/>
    <col min="18" max="18" width="21" customWidth="1"/>
    <col min="19" max="19" width="18.5" customWidth="1"/>
    <col min="20" max="20" width="20.6640625" customWidth="1"/>
    <col min="21" max="22" width="18.5" customWidth="1"/>
    <col min="23" max="23" width="18.5" hidden="1" customWidth="1"/>
    <col min="24" max="25" width="23.6640625" hidden="1" customWidth="1"/>
    <col min="26" max="26" width="73.6640625" hidden="1" customWidth="1"/>
  </cols>
  <sheetData>
    <row r="1" spans="1:163" ht="71.25" customHeight="1" thickBot="1" x14ac:dyDescent="0.25">
      <c r="A1" s="11" t="s">
        <v>97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163" s="5" customFormat="1" ht="53.25" customHeight="1" x14ac:dyDescent="0.2">
      <c r="A2" s="7" t="s">
        <v>25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</v>
      </c>
      <c r="G2" s="1" t="s">
        <v>16</v>
      </c>
      <c r="H2" s="1" t="s">
        <v>15</v>
      </c>
      <c r="I2" s="1" t="s">
        <v>14</v>
      </c>
      <c r="J2" s="1" t="s">
        <v>13</v>
      </c>
      <c r="K2" s="1" t="s">
        <v>3</v>
      </c>
      <c r="L2" s="1" t="s">
        <v>4</v>
      </c>
      <c r="M2" s="1" t="s">
        <v>23</v>
      </c>
      <c r="N2" s="1" t="s">
        <v>26</v>
      </c>
      <c r="O2" s="1" t="s">
        <v>10</v>
      </c>
      <c r="P2" s="1" t="s">
        <v>11</v>
      </c>
      <c r="Q2" s="1" t="s">
        <v>12</v>
      </c>
      <c r="R2" s="1" t="s">
        <v>5</v>
      </c>
      <c r="S2" s="1" t="s">
        <v>0</v>
      </c>
      <c r="T2" s="6" t="s">
        <v>18</v>
      </c>
      <c r="U2" s="6" t="s">
        <v>19</v>
      </c>
      <c r="V2" s="6" t="s">
        <v>20</v>
      </c>
      <c r="W2" s="6" t="s">
        <v>21</v>
      </c>
      <c r="X2" s="2" t="s">
        <v>2</v>
      </c>
      <c r="Y2" s="2" t="s">
        <v>24</v>
      </c>
      <c r="Z2" s="4" t="s">
        <v>17</v>
      </c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</row>
    <row r="3" spans="1:163" s="8" customFormat="1" ht="17.2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</row>
    <row r="4" spans="1:163" ht="16" x14ac:dyDescent="0.2">
      <c r="A4" s="10">
        <v>1</v>
      </c>
      <c r="B4" s="9" t="s">
        <v>58</v>
      </c>
      <c r="C4" s="9">
        <v>4</v>
      </c>
      <c r="D4" s="9" t="s">
        <v>22</v>
      </c>
      <c r="E4" s="9" t="s">
        <v>59</v>
      </c>
      <c r="F4" s="9">
        <v>45</v>
      </c>
      <c r="G4" s="9">
        <v>6</v>
      </c>
      <c r="H4" s="9">
        <v>0.21</v>
      </c>
      <c r="I4" s="9"/>
      <c r="J4" s="9"/>
      <c r="K4" s="3"/>
      <c r="L4" s="3"/>
      <c r="M4" s="3">
        <v>1</v>
      </c>
      <c r="N4" s="3">
        <v>12</v>
      </c>
      <c r="O4" s="3">
        <v>21.97</v>
      </c>
      <c r="P4" s="3">
        <v>18.309999999999999</v>
      </c>
      <c r="Q4" s="3"/>
      <c r="R4" s="3">
        <v>66.75</v>
      </c>
      <c r="S4" s="3"/>
      <c r="T4" s="3">
        <v>120</v>
      </c>
      <c r="U4" s="3">
        <f t="shared" ref="U4:U35" si="0">T4+14.7</f>
        <v>134.69999999999999</v>
      </c>
      <c r="V4" s="3">
        <v>100</v>
      </c>
      <c r="W4" s="3">
        <f t="shared" ref="W4:W35" si="1">V4+460</f>
        <v>560</v>
      </c>
      <c r="X4" s="3">
        <v>0.96679999999999999</v>
      </c>
      <c r="Y4" s="3">
        <v>2.3199999999999998E-2</v>
      </c>
      <c r="Z4" s="5" t="s">
        <v>28</v>
      </c>
    </row>
    <row r="5" spans="1:163" x14ac:dyDescent="0.2">
      <c r="A5" s="10">
        <v>1</v>
      </c>
      <c r="B5" s="9" t="s">
        <v>62</v>
      </c>
      <c r="C5" s="9">
        <v>4</v>
      </c>
      <c r="D5" s="9" t="s">
        <v>22</v>
      </c>
      <c r="E5" s="9" t="s">
        <v>63</v>
      </c>
      <c r="F5" s="9">
        <v>95</v>
      </c>
      <c r="G5" s="9">
        <v>8</v>
      </c>
      <c r="H5" s="9">
        <v>0.33</v>
      </c>
      <c r="I5" s="9"/>
      <c r="J5" s="9"/>
      <c r="K5" s="3"/>
      <c r="L5" s="3"/>
      <c r="M5" s="3">
        <v>1</v>
      </c>
      <c r="N5" s="3">
        <v>12</v>
      </c>
      <c r="O5" s="3">
        <v>19.579999999999998</v>
      </c>
      <c r="P5" s="3">
        <v>9.57</v>
      </c>
      <c r="Q5" s="3" t="s">
        <v>61</v>
      </c>
      <c r="R5" s="3">
        <v>66.75</v>
      </c>
      <c r="S5" s="3"/>
      <c r="T5" s="3">
        <v>120</v>
      </c>
      <c r="U5" s="3">
        <f t="shared" si="0"/>
        <v>134.69999999999999</v>
      </c>
      <c r="V5" s="3">
        <v>100</v>
      </c>
      <c r="W5" s="3">
        <f t="shared" si="1"/>
        <v>560</v>
      </c>
      <c r="X5" s="3">
        <v>0.96679999999999999</v>
      </c>
      <c r="Y5" s="3">
        <v>2.3199999999999998E-2</v>
      </c>
    </row>
    <row r="6" spans="1:163" x14ac:dyDescent="0.2">
      <c r="A6" s="10">
        <v>1</v>
      </c>
      <c r="B6" s="9" t="s">
        <v>62</v>
      </c>
      <c r="C6" s="9">
        <v>4</v>
      </c>
      <c r="D6" s="9" t="s">
        <v>22</v>
      </c>
      <c r="E6" s="9" t="s">
        <v>63</v>
      </c>
      <c r="F6" s="9">
        <v>95</v>
      </c>
      <c r="G6" s="9">
        <v>9</v>
      </c>
      <c r="H6" s="9">
        <v>0.25</v>
      </c>
      <c r="I6" s="9"/>
      <c r="J6" s="9"/>
      <c r="K6" s="3"/>
      <c r="L6" s="3"/>
      <c r="M6" s="3">
        <v>1</v>
      </c>
      <c r="N6" s="3">
        <v>12</v>
      </c>
      <c r="O6" s="3">
        <v>21.28</v>
      </c>
      <c r="P6" s="3">
        <v>16.39</v>
      </c>
      <c r="Q6" s="3" t="s">
        <v>61</v>
      </c>
      <c r="R6" s="3">
        <v>66.75</v>
      </c>
      <c r="S6" s="3"/>
      <c r="T6" s="3">
        <v>120</v>
      </c>
      <c r="U6" s="3">
        <f t="shared" si="0"/>
        <v>134.69999999999999</v>
      </c>
      <c r="V6" s="3">
        <v>100</v>
      </c>
      <c r="W6" s="3">
        <f t="shared" si="1"/>
        <v>560</v>
      </c>
      <c r="X6" s="3">
        <v>0.96679999999999999</v>
      </c>
      <c r="Y6" s="3">
        <v>2.3199999999999998E-2</v>
      </c>
    </row>
    <row r="7" spans="1:163" ht="32" x14ac:dyDescent="0.2">
      <c r="A7" s="10">
        <v>1</v>
      </c>
      <c r="B7" s="9" t="s">
        <v>54</v>
      </c>
      <c r="C7" s="9">
        <v>4</v>
      </c>
      <c r="D7" s="9" t="s">
        <v>22</v>
      </c>
      <c r="E7" s="9" t="s">
        <v>51</v>
      </c>
      <c r="F7" s="9">
        <v>145</v>
      </c>
      <c r="G7" s="9">
        <v>9</v>
      </c>
      <c r="H7" s="9">
        <v>0.25</v>
      </c>
      <c r="I7" s="9"/>
      <c r="J7" s="9"/>
      <c r="K7" s="3"/>
      <c r="L7" s="3"/>
      <c r="M7" s="3">
        <v>1</v>
      </c>
      <c r="N7" s="3">
        <v>12</v>
      </c>
      <c r="O7" s="3">
        <v>20.239999999999998</v>
      </c>
      <c r="P7" s="3">
        <v>13.35</v>
      </c>
      <c r="Q7" s="3"/>
      <c r="R7" s="3">
        <v>66.75</v>
      </c>
      <c r="S7" s="3"/>
      <c r="T7" s="3">
        <v>120</v>
      </c>
      <c r="U7" s="3">
        <f t="shared" si="0"/>
        <v>134.69999999999999</v>
      </c>
      <c r="V7" s="3">
        <v>100</v>
      </c>
      <c r="W7" s="3">
        <f t="shared" si="1"/>
        <v>560</v>
      </c>
      <c r="X7" s="3">
        <v>42.877400000000002</v>
      </c>
      <c r="Y7" s="3">
        <v>0.25729999999999997</v>
      </c>
      <c r="Z7" s="5" t="s">
        <v>31</v>
      </c>
      <c r="AE7" s="39" t="s">
        <v>102</v>
      </c>
      <c r="AF7" s="39"/>
    </row>
    <row r="8" spans="1:163" x14ac:dyDescent="0.2">
      <c r="A8" s="10">
        <v>1</v>
      </c>
      <c r="B8" s="9" t="s">
        <v>57</v>
      </c>
      <c r="C8" s="9">
        <v>4</v>
      </c>
      <c r="D8" s="9" t="s">
        <v>22</v>
      </c>
      <c r="E8" s="9" t="s">
        <v>51</v>
      </c>
      <c r="F8" s="9">
        <v>145</v>
      </c>
      <c r="G8" s="9">
        <v>8</v>
      </c>
      <c r="H8" s="9">
        <v>0.25</v>
      </c>
      <c r="I8" s="9"/>
      <c r="J8" s="9"/>
      <c r="K8" s="3"/>
      <c r="L8" s="3"/>
      <c r="M8" s="3">
        <v>1</v>
      </c>
      <c r="N8" s="3">
        <v>12</v>
      </c>
      <c r="O8" s="3">
        <v>20.58</v>
      </c>
      <c r="P8" s="3">
        <v>12.53</v>
      </c>
      <c r="Q8" s="3"/>
      <c r="R8" s="3">
        <v>66.75</v>
      </c>
      <c r="S8" s="3"/>
      <c r="T8" s="3">
        <v>120</v>
      </c>
      <c r="U8" s="3">
        <f t="shared" si="0"/>
        <v>134.69999999999999</v>
      </c>
      <c r="V8" s="3">
        <v>100</v>
      </c>
      <c r="W8" s="3">
        <f t="shared" si="1"/>
        <v>560</v>
      </c>
      <c r="X8" s="3">
        <v>56.149700000000003</v>
      </c>
      <c r="Y8" s="3">
        <v>0.33689999999999998</v>
      </c>
    </row>
    <row r="9" spans="1:163" x14ac:dyDescent="0.2">
      <c r="A9" s="10">
        <v>1</v>
      </c>
      <c r="B9" s="9" t="s">
        <v>54</v>
      </c>
      <c r="C9" s="9">
        <v>4</v>
      </c>
      <c r="D9" s="9" t="s">
        <v>22</v>
      </c>
      <c r="E9" s="9" t="s">
        <v>51</v>
      </c>
      <c r="F9" s="9">
        <v>145</v>
      </c>
      <c r="G9" s="9">
        <v>8</v>
      </c>
      <c r="H9" s="9">
        <v>0.33</v>
      </c>
      <c r="I9" s="9"/>
      <c r="J9" s="9"/>
      <c r="K9" s="3"/>
      <c r="L9" s="3"/>
      <c r="M9" s="3">
        <v>1</v>
      </c>
      <c r="N9" s="3">
        <v>12</v>
      </c>
      <c r="O9" s="3">
        <v>19.87</v>
      </c>
      <c r="P9" s="3">
        <v>7.39</v>
      </c>
      <c r="Q9" s="3"/>
      <c r="R9" s="3">
        <v>66.75</v>
      </c>
      <c r="S9" s="3"/>
      <c r="T9" s="3">
        <v>120</v>
      </c>
      <c r="U9" s="3">
        <f t="shared" si="0"/>
        <v>134.69999999999999</v>
      </c>
      <c r="V9" s="3">
        <v>100</v>
      </c>
      <c r="W9" s="3">
        <f t="shared" si="1"/>
        <v>560</v>
      </c>
      <c r="X9" s="3">
        <v>347.45499999999998</v>
      </c>
      <c r="Y9" s="3">
        <v>0.34749999999999998</v>
      </c>
    </row>
    <row r="10" spans="1:163" x14ac:dyDescent="0.2">
      <c r="A10" s="10">
        <v>1</v>
      </c>
      <c r="B10" s="9" t="s">
        <v>57</v>
      </c>
      <c r="C10" s="9">
        <v>4</v>
      </c>
      <c r="D10" s="9" t="s">
        <v>22</v>
      </c>
      <c r="E10" s="9" t="s">
        <v>51</v>
      </c>
      <c r="F10" s="9">
        <v>145</v>
      </c>
      <c r="G10" s="9">
        <v>8</v>
      </c>
      <c r="H10" s="9">
        <v>0.25</v>
      </c>
      <c r="I10" s="9"/>
      <c r="J10" s="9"/>
      <c r="K10" s="3"/>
      <c r="L10" s="3"/>
      <c r="M10" s="3">
        <v>1</v>
      </c>
      <c r="N10" s="3">
        <v>12</v>
      </c>
      <c r="O10" s="3">
        <v>20.63</v>
      </c>
      <c r="P10" s="3">
        <v>12.58</v>
      </c>
      <c r="Q10" s="3"/>
      <c r="R10" s="3">
        <v>66.75</v>
      </c>
      <c r="S10" s="3"/>
      <c r="T10" s="3">
        <v>120</v>
      </c>
      <c r="U10" s="3">
        <f t="shared" si="0"/>
        <v>134.69999999999999</v>
      </c>
      <c r="V10" s="3">
        <v>100</v>
      </c>
      <c r="W10" s="3">
        <f t="shared" si="1"/>
        <v>560</v>
      </c>
      <c r="X10" s="3">
        <v>347.45499999999998</v>
      </c>
      <c r="Y10" s="3">
        <v>0.34749999999999998</v>
      </c>
    </row>
    <row r="11" spans="1:163" x14ac:dyDescent="0.2">
      <c r="A11" s="10">
        <v>1</v>
      </c>
      <c r="B11" s="9" t="s">
        <v>54</v>
      </c>
      <c r="C11" s="9">
        <v>4</v>
      </c>
      <c r="D11" s="9" t="s">
        <v>22</v>
      </c>
      <c r="E11" s="9" t="s">
        <v>51</v>
      </c>
      <c r="F11" s="9">
        <v>145</v>
      </c>
      <c r="G11" s="9">
        <v>10</v>
      </c>
      <c r="H11" s="9">
        <v>0.33</v>
      </c>
      <c r="I11" s="9"/>
      <c r="J11" s="9"/>
      <c r="K11" s="3"/>
      <c r="L11" s="3"/>
      <c r="M11" s="3">
        <v>1</v>
      </c>
      <c r="N11" s="3">
        <v>12</v>
      </c>
      <c r="O11" s="3">
        <v>22.48</v>
      </c>
      <c r="P11" s="3">
        <v>19.68</v>
      </c>
      <c r="Q11" s="3"/>
      <c r="R11" s="3">
        <v>66.75</v>
      </c>
      <c r="S11" s="3"/>
      <c r="T11" s="3">
        <v>120</v>
      </c>
      <c r="U11" s="3">
        <f t="shared" si="0"/>
        <v>134.69999999999999</v>
      </c>
      <c r="V11" s="3">
        <v>100</v>
      </c>
      <c r="W11" s="3">
        <f t="shared" si="1"/>
        <v>560</v>
      </c>
      <c r="X11" s="3">
        <v>347.7199</v>
      </c>
      <c r="Y11" s="3">
        <v>0.34770000000000001</v>
      </c>
    </row>
    <row r="12" spans="1:163" x14ac:dyDescent="0.2">
      <c r="A12" s="10">
        <v>1</v>
      </c>
      <c r="B12" s="9" t="s">
        <v>54</v>
      </c>
      <c r="C12" s="9">
        <v>4</v>
      </c>
      <c r="D12" s="9" t="s">
        <v>22</v>
      </c>
      <c r="E12" s="9" t="s">
        <v>51</v>
      </c>
      <c r="F12" s="9">
        <v>145</v>
      </c>
      <c r="G12" s="9">
        <v>10</v>
      </c>
      <c r="H12" s="9">
        <v>0.33</v>
      </c>
      <c r="I12" s="9"/>
      <c r="J12" s="9"/>
      <c r="K12" s="3"/>
      <c r="L12" s="3"/>
      <c r="M12" s="3">
        <v>1</v>
      </c>
      <c r="N12" s="3">
        <v>12</v>
      </c>
      <c r="O12" s="3">
        <v>19.420000000000002</v>
      </c>
      <c r="P12" s="3">
        <v>7.79</v>
      </c>
      <c r="Q12" s="3" t="s">
        <v>61</v>
      </c>
      <c r="R12" s="3">
        <v>66.75</v>
      </c>
      <c r="S12" s="3"/>
      <c r="T12" s="3">
        <v>120</v>
      </c>
      <c r="U12" s="3">
        <f t="shared" si="0"/>
        <v>134.69999999999999</v>
      </c>
      <c r="V12" s="3">
        <v>100</v>
      </c>
      <c r="W12" s="3">
        <f t="shared" si="1"/>
        <v>560</v>
      </c>
      <c r="X12" s="3">
        <v>347.56939999999997</v>
      </c>
      <c r="Y12" s="3">
        <v>0.34760000000000002</v>
      </c>
    </row>
    <row r="13" spans="1:163" x14ac:dyDescent="0.2">
      <c r="A13" s="10">
        <v>1</v>
      </c>
      <c r="B13" s="9" t="s">
        <v>54</v>
      </c>
      <c r="C13" s="9">
        <v>4</v>
      </c>
      <c r="D13" s="9" t="s">
        <v>22</v>
      </c>
      <c r="E13" s="9" t="s">
        <v>51</v>
      </c>
      <c r="F13" s="9">
        <v>145</v>
      </c>
      <c r="G13" s="9">
        <v>8</v>
      </c>
      <c r="H13" s="9">
        <v>0.5</v>
      </c>
      <c r="I13" s="9"/>
      <c r="J13" s="9"/>
      <c r="K13" s="3"/>
      <c r="L13" s="3"/>
      <c r="M13" s="3">
        <v>1</v>
      </c>
      <c r="N13" s="3">
        <v>12</v>
      </c>
      <c r="O13" s="3">
        <v>20.07</v>
      </c>
      <c r="P13" s="3">
        <v>11.33</v>
      </c>
      <c r="Q13" s="3" t="s">
        <v>61</v>
      </c>
      <c r="R13" s="3">
        <v>66.75</v>
      </c>
      <c r="S13" s="3"/>
      <c r="T13" s="3">
        <v>120</v>
      </c>
      <c r="U13" s="3">
        <f t="shared" si="0"/>
        <v>134.69999999999999</v>
      </c>
      <c r="V13" s="3">
        <v>100</v>
      </c>
      <c r="W13" s="3">
        <f t="shared" si="1"/>
        <v>560</v>
      </c>
      <c r="X13" s="3">
        <v>347.56939999999997</v>
      </c>
      <c r="Y13" s="3">
        <v>0.34760000000000002</v>
      </c>
    </row>
    <row r="14" spans="1:163" x14ac:dyDescent="0.2">
      <c r="A14" s="10">
        <v>1</v>
      </c>
      <c r="B14" s="9" t="s">
        <v>54</v>
      </c>
      <c r="C14" s="9">
        <v>4</v>
      </c>
      <c r="D14" s="9" t="s">
        <v>22</v>
      </c>
      <c r="E14" s="9" t="s">
        <v>51</v>
      </c>
      <c r="F14" s="9">
        <v>145</v>
      </c>
      <c r="G14" s="9">
        <v>8</v>
      </c>
      <c r="H14" s="9">
        <v>0.25</v>
      </c>
      <c r="I14" s="9"/>
      <c r="J14" s="9"/>
      <c r="K14" s="3"/>
      <c r="L14" s="3"/>
      <c r="M14" s="3">
        <v>1</v>
      </c>
      <c r="N14" s="3">
        <v>12</v>
      </c>
      <c r="O14" s="3">
        <v>20.79</v>
      </c>
      <c r="P14" s="3">
        <v>13.65</v>
      </c>
      <c r="Q14" s="3" t="s">
        <v>61</v>
      </c>
      <c r="R14" s="3">
        <v>66.75</v>
      </c>
      <c r="S14" s="3"/>
      <c r="T14" s="3">
        <v>120</v>
      </c>
      <c r="U14" s="3">
        <f t="shared" si="0"/>
        <v>134.69999999999999</v>
      </c>
      <c r="V14" s="3">
        <v>100</v>
      </c>
      <c r="W14" s="3">
        <f t="shared" si="1"/>
        <v>560</v>
      </c>
      <c r="X14" s="3">
        <v>347.45499999999998</v>
      </c>
      <c r="Y14" s="3">
        <v>0.34749999999999998</v>
      </c>
    </row>
    <row r="15" spans="1:163" ht="16" thickBot="1" x14ac:dyDescent="0.25">
      <c r="A15" s="10">
        <v>1</v>
      </c>
      <c r="B15" s="9" t="s">
        <v>54</v>
      </c>
      <c r="C15" s="9">
        <v>4</v>
      </c>
      <c r="D15" s="9" t="s">
        <v>22</v>
      </c>
      <c r="E15" s="9" t="s">
        <v>51</v>
      </c>
      <c r="F15" s="17">
        <v>145</v>
      </c>
      <c r="G15" s="17">
        <v>10</v>
      </c>
      <c r="H15" s="17">
        <v>0.25</v>
      </c>
      <c r="I15" s="17"/>
      <c r="J15" s="17"/>
      <c r="K15" s="18"/>
      <c r="L15" s="18"/>
      <c r="M15" s="18">
        <v>1</v>
      </c>
      <c r="N15" s="18">
        <v>12</v>
      </c>
      <c r="O15" s="18">
        <v>19.59</v>
      </c>
      <c r="P15" s="18">
        <v>9.2100000000000009</v>
      </c>
      <c r="Q15" s="18" t="s">
        <v>61</v>
      </c>
      <c r="R15" s="18">
        <v>66.75</v>
      </c>
      <c r="S15" s="3"/>
      <c r="T15" s="3">
        <v>120</v>
      </c>
      <c r="U15" s="3">
        <f t="shared" si="0"/>
        <v>134.69999999999999</v>
      </c>
      <c r="V15" s="3">
        <v>100</v>
      </c>
      <c r="W15" s="3">
        <f t="shared" si="1"/>
        <v>560</v>
      </c>
      <c r="X15" s="3">
        <v>34.7455</v>
      </c>
      <c r="Y15" s="3">
        <v>3.4700000000000002E-2</v>
      </c>
    </row>
    <row r="16" spans="1:163" x14ac:dyDescent="0.2">
      <c r="A16" s="10">
        <v>1</v>
      </c>
      <c r="B16" s="9" t="s">
        <v>54</v>
      </c>
      <c r="C16" s="9">
        <v>4</v>
      </c>
      <c r="D16" s="9" t="s">
        <v>22</v>
      </c>
      <c r="E16" s="14" t="s">
        <v>27</v>
      </c>
      <c r="F16" s="19">
        <v>203</v>
      </c>
      <c r="G16" s="20">
        <v>8</v>
      </c>
      <c r="H16" s="20">
        <v>0.33</v>
      </c>
      <c r="I16" s="20"/>
      <c r="J16" s="20"/>
      <c r="K16" s="20"/>
      <c r="L16" s="20"/>
      <c r="M16" s="20">
        <v>1</v>
      </c>
      <c r="N16" s="20">
        <v>12</v>
      </c>
      <c r="O16" s="20">
        <v>18.989999999999998</v>
      </c>
      <c r="P16" s="20">
        <v>5.69</v>
      </c>
      <c r="Q16" s="20" t="s">
        <v>61</v>
      </c>
      <c r="R16" s="21">
        <v>66.75</v>
      </c>
      <c r="S16" s="15"/>
      <c r="T16" s="3">
        <v>120</v>
      </c>
      <c r="U16" s="3">
        <f t="shared" si="0"/>
        <v>134.69999999999999</v>
      </c>
      <c r="V16" s="3">
        <v>100</v>
      </c>
      <c r="W16" s="3">
        <f t="shared" si="1"/>
        <v>560</v>
      </c>
      <c r="X16" s="3">
        <v>347.45850000000002</v>
      </c>
      <c r="Y16" s="3">
        <v>0.34749999999999998</v>
      </c>
    </row>
    <row r="17" spans="1:26" ht="48" x14ac:dyDescent="0.2">
      <c r="A17" s="10">
        <v>1</v>
      </c>
      <c r="B17" s="9" t="s">
        <v>54</v>
      </c>
      <c r="C17" s="9">
        <v>4</v>
      </c>
      <c r="D17" s="9" t="s">
        <v>22</v>
      </c>
      <c r="E17" s="14" t="s">
        <v>27</v>
      </c>
      <c r="F17" s="22">
        <v>203</v>
      </c>
      <c r="G17" s="23">
        <v>10</v>
      </c>
      <c r="H17" s="23">
        <v>0.5</v>
      </c>
      <c r="I17" s="23"/>
      <c r="J17" s="23"/>
      <c r="K17" s="23"/>
      <c r="L17" s="23"/>
      <c r="M17" s="23">
        <v>1</v>
      </c>
      <c r="N17" s="23">
        <v>12</v>
      </c>
      <c r="O17" s="23">
        <v>21.21</v>
      </c>
      <c r="P17" s="23">
        <v>15.34</v>
      </c>
      <c r="Q17" s="23" t="s">
        <v>61</v>
      </c>
      <c r="R17" s="24">
        <v>66.75</v>
      </c>
      <c r="S17" s="15"/>
      <c r="T17" s="3">
        <v>120</v>
      </c>
      <c r="U17" s="3">
        <f t="shared" si="0"/>
        <v>134.69999999999999</v>
      </c>
      <c r="V17" s="3">
        <v>100</v>
      </c>
      <c r="W17" s="3">
        <f t="shared" si="1"/>
        <v>560</v>
      </c>
      <c r="X17" s="3">
        <v>702.64120000000003</v>
      </c>
      <c r="Y17" s="3">
        <v>50.590200000000003</v>
      </c>
      <c r="Z17" s="5" t="s">
        <v>49</v>
      </c>
    </row>
    <row r="18" spans="1:26" x14ac:dyDescent="0.2">
      <c r="A18" s="10">
        <v>1</v>
      </c>
      <c r="B18" s="9" t="s">
        <v>54</v>
      </c>
      <c r="C18" s="9">
        <v>4</v>
      </c>
      <c r="D18" s="9" t="s">
        <v>22</v>
      </c>
      <c r="E18" s="14" t="s">
        <v>27</v>
      </c>
      <c r="F18" s="22">
        <v>211</v>
      </c>
      <c r="G18" s="23">
        <v>10</v>
      </c>
      <c r="H18" s="23">
        <v>0.5</v>
      </c>
      <c r="I18" s="23"/>
      <c r="J18" s="23"/>
      <c r="K18" s="23"/>
      <c r="L18" s="23"/>
      <c r="M18" s="23">
        <v>1</v>
      </c>
      <c r="N18" s="23">
        <v>12</v>
      </c>
      <c r="O18" s="23">
        <v>19.18</v>
      </c>
      <c r="P18" s="23">
        <v>7.76</v>
      </c>
      <c r="Q18" s="23" t="s">
        <v>61</v>
      </c>
      <c r="R18" s="24">
        <v>66.75</v>
      </c>
      <c r="S18" s="15"/>
      <c r="T18" s="3">
        <v>120</v>
      </c>
      <c r="U18" s="3">
        <f t="shared" si="0"/>
        <v>134.69999999999999</v>
      </c>
      <c r="V18" s="3">
        <v>100</v>
      </c>
      <c r="W18" s="3">
        <f t="shared" si="1"/>
        <v>560</v>
      </c>
      <c r="X18" s="3">
        <v>0.89200000000000002</v>
      </c>
      <c r="Y18" s="3">
        <v>4.2799999999999998E-2</v>
      </c>
    </row>
    <row r="19" spans="1:26" x14ac:dyDescent="0.2">
      <c r="A19" s="10">
        <v>1</v>
      </c>
      <c r="B19" s="9" t="s">
        <v>55</v>
      </c>
      <c r="C19" s="9">
        <v>4</v>
      </c>
      <c r="D19" s="9" t="s">
        <v>22</v>
      </c>
      <c r="E19" s="14" t="s">
        <v>56</v>
      </c>
      <c r="F19" s="22">
        <v>215</v>
      </c>
      <c r="G19" s="23">
        <v>9</v>
      </c>
      <c r="H19" s="23">
        <v>0.25</v>
      </c>
      <c r="I19" s="23"/>
      <c r="J19" s="23"/>
      <c r="K19" s="23"/>
      <c r="L19" s="23"/>
      <c r="M19" s="23">
        <v>1</v>
      </c>
      <c r="N19" s="23">
        <v>12</v>
      </c>
      <c r="O19" s="23">
        <v>19.86</v>
      </c>
      <c r="P19" s="23">
        <v>10.51</v>
      </c>
      <c r="Q19" s="23"/>
      <c r="R19" s="24">
        <v>66.75</v>
      </c>
      <c r="S19" s="15"/>
      <c r="T19" s="3">
        <v>120</v>
      </c>
      <c r="U19" s="3">
        <f t="shared" si="0"/>
        <v>134.69999999999999</v>
      </c>
      <c r="V19" s="3">
        <v>100</v>
      </c>
      <c r="W19" s="3">
        <f t="shared" si="1"/>
        <v>560</v>
      </c>
      <c r="X19" s="3">
        <v>347.56939999999997</v>
      </c>
      <c r="Y19" s="3">
        <v>0.34760000000000002</v>
      </c>
    </row>
    <row r="20" spans="1:26" x14ac:dyDescent="0.2">
      <c r="A20" s="10">
        <v>1</v>
      </c>
      <c r="B20" s="9" t="s">
        <v>60</v>
      </c>
      <c r="C20" s="9">
        <v>4</v>
      </c>
      <c r="D20" s="9" t="s">
        <v>22</v>
      </c>
      <c r="E20" s="14" t="s">
        <v>56</v>
      </c>
      <c r="F20" s="22">
        <v>215</v>
      </c>
      <c r="G20" s="23">
        <v>10</v>
      </c>
      <c r="H20" s="23">
        <v>0.6</v>
      </c>
      <c r="I20" s="23"/>
      <c r="J20" s="23"/>
      <c r="K20" s="23"/>
      <c r="L20" s="23"/>
      <c r="M20" s="23">
        <v>1</v>
      </c>
      <c r="N20" s="23">
        <v>12</v>
      </c>
      <c r="O20" s="23">
        <v>20.76</v>
      </c>
      <c r="P20" s="23">
        <v>14.56</v>
      </c>
      <c r="Q20" s="23"/>
      <c r="R20" s="24">
        <v>66.75</v>
      </c>
      <c r="S20" s="15"/>
      <c r="T20" s="3">
        <v>120</v>
      </c>
      <c r="U20" s="3">
        <f t="shared" si="0"/>
        <v>134.69999999999999</v>
      </c>
      <c r="V20" s="3">
        <v>100</v>
      </c>
      <c r="W20" s="3">
        <f t="shared" si="1"/>
        <v>560</v>
      </c>
      <c r="X20" s="3">
        <v>4.0449999999999999</v>
      </c>
      <c r="Y20" s="3">
        <v>2.4299999999999999E-2</v>
      </c>
    </row>
    <row r="21" spans="1:26" x14ac:dyDescent="0.2">
      <c r="A21" s="10">
        <v>1</v>
      </c>
      <c r="B21" s="9" t="s">
        <v>60</v>
      </c>
      <c r="C21" s="9">
        <v>4</v>
      </c>
      <c r="D21" s="9" t="s">
        <v>22</v>
      </c>
      <c r="E21" s="14" t="s">
        <v>56</v>
      </c>
      <c r="F21" s="22">
        <v>215</v>
      </c>
      <c r="G21" s="23">
        <v>10</v>
      </c>
      <c r="H21" s="23">
        <v>0.5</v>
      </c>
      <c r="I21" s="23"/>
      <c r="J21" s="23"/>
      <c r="K21" s="23"/>
      <c r="L21" s="23"/>
      <c r="M21" s="23">
        <v>1</v>
      </c>
      <c r="N21" s="23">
        <v>12</v>
      </c>
      <c r="O21" s="23">
        <v>20.62</v>
      </c>
      <c r="P21" s="23">
        <v>13.86</v>
      </c>
      <c r="Q21" s="23"/>
      <c r="R21" s="24">
        <v>66.75</v>
      </c>
      <c r="S21" s="15"/>
      <c r="T21" s="3">
        <v>120</v>
      </c>
      <c r="U21" s="3">
        <f t="shared" si="0"/>
        <v>134.69999999999999</v>
      </c>
      <c r="V21" s="3">
        <v>100</v>
      </c>
      <c r="W21" s="3">
        <f t="shared" si="1"/>
        <v>560</v>
      </c>
      <c r="X21" s="3">
        <v>3.1246999999999998</v>
      </c>
      <c r="Y21" s="3">
        <v>1.8700000000000001E-2</v>
      </c>
    </row>
    <row r="22" spans="1:26" x14ac:dyDescent="0.2">
      <c r="A22" s="10">
        <v>1</v>
      </c>
      <c r="B22" s="9" t="s">
        <v>55</v>
      </c>
      <c r="C22" s="9">
        <v>4</v>
      </c>
      <c r="D22" s="9" t="s">
        <v>22</v>
      </c>
      <c r="E22" s="14" t="s">
        <v>56</v>
      </c>
      <c r="F22" s="22">
        <v>215</v>
      </c>
      <c r="G22" s="23">
        <v>10</v>
      </c>
      <c r="H22" s="23">
        <v>0.5</v>
      </c>
      <c r="I22" s="23"/>
      <c r="J22" s="23"/>
      <c r="K22" s="23"/>
      <c r="L22" s="23"/>
      <c r="M22" s="23">
        <v>1</v>
      </c>
      <c r="N22" s="23">
        <v>12</v>
      </c>
      <c r="O22" s="23">
        <v>19.11</v>
      </c>
      <c r="P22" s="23">
        <v>6.28</v>
      </c>
      <c r="Q22" s="23" t="s">
        <v>61</v>
      </c>
      <c r="R22" s="24">
        <v>66.75</v>
      </c>
      <c r="S22" s="15"/>
      <c r="T22" s="3">
        <v>120</v>
      </c>
      <c r="U22" s="3">
        <f t="shared" si="0"/>
        <v>134.69999999999999</v>
      </c>
      <c r="V22" s="3">
        <v>100</v>
      </c>
      <c r="W22" s="3">
        <f t="shared" si="1"/>
        <v>560</v>
      </c>
      <c r="X22" s="3">
        <v>3.8565</v>
      </c>
      <c r="Y22" s="3">
        <v>2.81E-2</v>
      </c>
    </row>
    <row r="23" spans="1:26" x14ac:dyDescent="0.2">
      <c r="A23" s="10">
        <v>1</v>
      </c>
      <c r="B23" s="9" t="s">
        <v>55</v>
      </c>
      <c r="C23" s="9">
        <v>4</v>
      </c>
      <c r="D23" s="9" t="s">
        <v>22</v>
      </c>
      <c r="E23" s="14" t="s">
        <v>56</v>
      </c>
      <c r="F23" s="22">
        <v>215</v>
      </c>
      <c r="G23" s="23">
        <v>10</v>
      </c>
      <c r="H23" s="23">
        <v>0.33</v>
      </c>
      <c r="I23" s="23"/>
      <c r="J23" s="23"/>
      <c r="K23" s="23"/>
      <c r="L23" s="23"/>
      <c r="M23" s="23">
        <v>1</v>
      </c>
      <c r="N23" s="23">
        <v>12</v>
      </c>
      <c r="O23" s="23">
        <v>20.23</v>
      </c>
      <c r="P23" s="23">
        <v>12.04</v>
      </c>
      <c r="Q23" s="23" t="s">
        <v>61</v>
      </c>
      <c r="R23" s="24">
        <v>66.75</v>
      </c>
      <c r="S23" s="15"/>
      <c r="T23" s="3">
        <v>120</v>
      </c>
      <c r="U23" s="3">
        <f t="shared" si="0"/>
        <v>134.69999999999999</v>
      </c>
      <c r="V23" s="3">
        <v>100</v>
      </c>
      <c r="W23" s="3">
        <f t="shared" si="1"/>
        <v>560</v>
      </c>
      <c r="X23" s="3">
        <v>2.1981999999999999</v>
      </c>
      <c r="Y23" s="3">
        <v>1.32E-2</v>
      </c>
    </row>
    <row r="24" spans="1:26" x14ac:dyDescent="0.2">
      <c r="A24" s="10">
        <v>1</v>
      </c>
      <c r="B24" s="9" t="s">
        <v>88</v>
      </c>
      <c r="C24" s="9">
        <v>4</v>
      </c>
      <c r="D24" s="9" t="s">
        <v>22</v>
      </c>
      <c r="E24" s="14" t="s">
        <v>89</v>
      </c>
      <c r="F24" s="22">
        <v>420</v>
      </c>
      <c r="G24" s="23">
        <v>10</v>
      </c>
      <c r="H24" s="23">
        <v>0.5</v>
      </c>
      <c r="I24" s="23"/>
      <c r="J24" s="23"/>
      <c r="K24" s="23"/>
      <c r="L24" s="23"/>
      <c r="M24" s="23">
        <v>1</v>
      </c>
      <c r="N24" s="23">
        <v>12</v>
      </c>
      <c r="O24" s="23">
        <v>24.01</v>
      </c>
      <c r="P24" s="23">
        <v>26.76</v>
      </c>
      <c r="Q24" s="23" t="s">
        <v>61</v>
      </c>
      <c r="R24" s="24">
        <v>66.75</v>
      </c>
      <c r="S24" s="15"/>
      <c r="T24" s="3">
        <v>120</v>
      </c>
      <c r="U24" s="3">
        <f t="shared" si="0"/>
        <v>134.69999999999999</v>
      </c>
      <c r="V24" s="3">
        <v>100</v>
      </c>
      <c r="W24" s="3">
        <f t="shared" si="1"/>
        <v>560</v>
      </c>
      <c r="X24" s="3">
        <v>6.0220000000000002</v>
      </c>
      <c r="Y24" s="3">
        <v>3.61E-2</v>
      </c>
    </row>
    <row r="25" spans="1:26" ht="16" thickBot="1" x14ac:dyDescent="0.25">
      <c r="A25" s="10">
        <v>1</v>
      </c>
      <c r="B25" s="9" t="s">
        <v>90</v>
      </c>
      <c r="C25" s="9">
        <v>4</v>
      </c>
      <c r="D25" s="9" t="s">
        <v>33</v>
      </c>
      <c r="E25" s="14" t="s">
        <v>91</v>
      </c>
      <c r="F25" s="25">
        <v>425</v>
      </c>
      <c r="G25" s="26">
        <v>13</v>
      </c>
      <c r="H25" s="26">
        <v>0.5</v>
      </c>
      <c r="I25" s="26"/>
      <c r="J25" s="26"/>
      <c r="K25" s="26"/>
      <c r="L25" s="26"/>
      <c r="M25" s="26">
        <v>1</v>
      </c>
      <c r="N25" s="26">
        <v>12</v>
      </c>
      <c r="O25" s="26">
        <v>20.71</v>
      </c>
      <c r="P25" s="26">
        <v>11.63</v>
      </c>
      <c r="Q25" s="26" t="s">
        <v>61</v>
      </c>
      <c r="R25" s="27">
        <v>66.75</v>
      </c>
      <c r="S25" s="15"/>
      <c r="T25" s="3">
        <v>120</v>
      </c>
      <c r="U25" s="3">
        <f t="shared" si="0"/>
        <v>134.69999999999999</v>
      </c>
      <c r="V25" s="3">
        <v>100</v>
      </c>
      <c r="W25" s="3">
        <f t="shared" si="1"/>
        <v>560</v>
      </c>
      <c r="X25" s="3">
        <v>4.5248999999999997</v>
      </c>
      <c r="Y25" s="3">
        <v>2.7099999999999999E-2</v>
      </c>
    </row>
    <row r="26" spans="1:26" x14ac:dyDescent="0.2">
      <c r="A26" s="10">
        <v>2</v>
      </c>
      <c r="B26" s="9" t="s">
        <v>74</v>
      </c>
      <c r="C26" s="9">
        <v>4</v>
      </c>
      <c r="D26" s="9" t="s">
        <v>22</v>
      </c>
      <c r="E26" s="14" t="s">
        <v>59</v>
      </c>
      <c r="F26" s="9">
        <v>68</v>
      </c>
      <c r="G26" s="9"/>
      <c r="H26" s="9"/>
      <c r="I26" s="9"/>
      <c r="J26" s="9"/>
      <c r="K26" s="3"/>
      <c r="L26" s="3"/>
      <c r="M26" s="3">
        <v>1</v>
      </c>
      <c r="N26" s="3">
        <v>1</v>
      </c>
      <c r="O26" s="3">
        <v>38.97</v>
      </c>
      <c r="P26" s="3">
        <v>68.430000000000007</v>
      </c>
      <c r="Q26" s="3" t="s">
        <v>61</v>
      </c>
      <c r="R26" s="3">
        <v>138</v>
      </c>
      <c r="S26" s="15"/>
      <c r="T26" s="3">
        <v>1295</v>
      </c>
      <c r="U26" s="3">
        <f t="shared" si="0"/>
        <v>1309.7</v>
      </c>
      <c r="V26" s="3">
        <v>125</v>
      </c>
      <c r="W26" s="3">
        <f t="shared" si="1"/>
        <v>585</v>
      </c>
      <c r="X26" s="3">
        <v>3.8860999999999999</v>
      </c>
      <c r="Y26" s="3">
        <v>2.3300000000000001E-2</v>
      </c>
    </row>
    <row r="27" spans="1:26" ht="16" thickBot="1" x14ac:dyDescent="0.25">
      <c r="A27" s="10">
        <v>1</v>
      </c>
      <c r="B27" s="9" t="s">
        <v>75</v>
      </c>
      <c r="C27" s="9">
        <v>4</v>
      </c>
      <c r="D27" s="9" t="s">
        <v>22</v>
      </c>
      <c r="E27" s="14" t="s">
        <v>76</v>
      </c>
      <c r="F27" s="9">
        <v>95</v>
      </c>
      <c r="G27" s="9"/>
      <c r="H27" s="9"/>
      <c r="I27" s="9"/>
      <c r="J27" s="9"/>
      <c r="K27" s="3"/>
      <c r="L27" s="3"/>
      <c r="M27" s="3">
        <v>1</v>
      </c>
      <c r="N27" s="3">
        <v>1</v>
      </c>
      <c r="O27" s="3">
        <v>38.979999999999997</v>
      </c>
      <c r="P27" s="3">
        <v>68.42</v>
      </c>
      <c r="Q27" s="3" t="s">
        <v>61</v>
      </c>
      <c r="R27" s="3">
        <v>138</v>
      </c>
      <c r="S27" s="15"/>
      <c r="T27" s="3">
        <v>1295</v>
      </c>
      <c r="U27" s="3">
        <f t="shared" si="0"/>
        <v>1309.7</v>
      </c>
      <c r="V27" s="3">
        <v>125</v>
      </c>
      <c r="W27" s="3">
        <f t="shared" si="1"/>
        <v>585</v>
      </c>
      <c r="X27" s="3">
        <v>4.2782999999999998</v>
      </c>
      <c r="Y27" s="3">
        <v>2.5700000000000001E-2</v>
      </c>
    </row>
    <row r="28" spans="1:26" x14ac:dyDescent="0.2">
      <c r="A28" s="10">
        <v>1</v>
      </c>
      <c r="B28" s="9" t="s">
        <v>43</v>
      </c>
      <c r="C28" s="9">
        <v>4</v>
      </c>
      <c r="D28" s="9" t="s">
        <v>22</v>
      </c>
      <c r="E28" s="14" t="s">
        <v>27</v>
      </c>
      <c r="F28" s="19">
        <v>203</v>
      </c>
      <c r="G28" s="20">
        <v>9</v>
      </c>
      <c r="H28" s="20">
        <v>0.25</v>
      </c>
      <c r="I28" s="20">
        <v>137</v>
      </c>
      <c r="J28" s="20">
        <v>82.377919320000004</v>
      </c>
      <c r="K28" s="20"/>
      <c r="L28" s="20"/>
      <c r="M28" s="20">
        <v>1</v>
      </c>
      <c r="N28" s="20">
        <v>48</v>
      </c>
      <c r="O28" s="20">
        <v>16.87</v>
      </c>
      <c r="P28" s="20">
        <v>0.14280000000000001</v>
      </c>
      <c r="Q28" s="20"/>
      <c r="R28" s="21">
        <v>153</v>
      </c>
      <c r="S28" s="15"/>
      <c r="T28" s="3">
        <v>1500</v>
      </c>
      <c r="U28" s="3">
        <f t="shared" si="0"/>
        <v>1514.7</v>
      </c>
      <c r="V28" s="3">
        <v>78.400000000000006</v>
      </c>
      <c r="W28" s="3">
        <f t="shared" si="1"/>
        <v>538.4</v>
      </c>
      <c r="X28" s="3">
        <v>6.6227999999999998</v>
      </c>
      <c r="Y28" s="3">
        <v>3.9699999999999999E-2</v>
      </c>
    </row>
    <row r="29" spans="1:26" x14ac:dyDescent="0.2">
      <c r="A29" s="10">
        <v>1</v>
      </c>
      <c r="B29" s="9" t="s">
        <v>43</v>
      </c>
      <c r="C29" s="9">
        <v>4</v>
      </c>
      <c r="D29" s="9" t="s">
        <v>22</v>
      </c>
      <c r="E29" s="14" t="s">
        <v>27</v>
      </c>
      <c r="F29" s="22">
        <v>203</v>
      </c>
      <c r="G29" s="23">
        <v>9</v>
      </c>
      <c r="H29" s="23">
        <v>0.5</v>
      </c>
      <c r="I29" s="23">
        <v>1064</v>
      </c>
      <c r="J29" s="23">
        <v>82.377919320000004</v>
      </c>
      <c r="K29" s="23"/>
      <c r="L29" s="23"/>
      <c r="M29" s="23">
        <v>1</v>
      </c>
      <c r="N29" s="23">
        <v>48</v>
      </c>
      <c r="O29" s="23">
        <v>16.869</v>
      </c>
      <c r="P29" s="23">
        <v>0.14280000000000001</v>
      </c>
      <c r="Q29" s="23"/>
      <c r="R29" s="24">
        <v>153</v>
      </c>
      <c r="S29" s="15"/>
      <c r="T29" s="3">
        <v>1500</v>
      </c>
      <c r="U29" s="3">
        <f t="shared" si="0"/>
        <v>1514.7</v>
      </c>
      <c r="V29" s="3">
        <v>78.400000000000006</v>
      </c>
      <c r="W29" s="3">
        <f t="shared" si="1"/>
        <v>538.4</v>
      </c>
      <c r="X29" s="3">
        <v>2.23</v>
      </c>
      <c r="Y29" s="3">
        <v>0.01</v>
      </c>
    </row>
    <row r="30" spans="1:26" x14ac:dyDescent="0.2">
      <c r="A30" s="10">
        <v>1</v>
      </c>
      <c r="B30" s="9" t="s">
        <v>44</v>
      </c>
      <c r="C30" s="9">
        <v>4</v>
      </c>
      <c r="D30" s="9" t="s">
        <v>22</v>
      </c>
      <c r="E30" s="14" t="s">
        <v>29</v>
      </c>
      <c r="F30" s="22">
        <v>223</v>
      </c>
      <c r="G30" s="23">
        <v>9</v>
      </c>
      <c r="H30" s="23">
        <v>0.5</v>
      </c>
      <c r="I30" s="23">
        <v>1095</v>
      </c>
      <c r="J30" s="23">
        <v>85.350318470000005</v>
      </c>
      <c r="K30" s="23"/>
      <c r="L30" s="23"/>
      <c r="M30" s="23">
        <v>1</v>
      </c>
      <c r="N30" s="23">
        <v>48</v>
      </c>
      <c r="O30" s="23">
        <v>16.869</v>
      </c>
      <c r="P30" s="23">
        <v>0.14280000000000001</v>
      </c>
      <c r="Q30" s="23"/>
      <c r="R30" s="24">
        <v>153</v>
      </c>
      <c r="S30" s="15"/>
      <c r="T30" s="3">
        <v>1500</v>
      </c>
      <c r="U30" s="3">
        <f t="shared" si="0"/>
        <v>1514.7</v>
      </c>
      <c r="V30" s="3">
        <v>78.400000000000006</v>
      </c>
      <c r="W30" s="3">
        <f t="shared" si="1"/>
        <v>538.4</v>
      </c>
      <c r="X30" s="3">
        <v>1.8</v>
      </c>
      <c r="Y30" s="3">
        <v>0.01</v>
      </c>
    </row>
    <row r="31" spans="1:26" x14ac:dyDescent="0.2">
      <c r="A31" s="10">
        <v>1</v>
      </c>
      <c r="B31" s="9" t="s">
        <v>86</v>
      </c>
      <c r="C31" s="9">
        <v>4</v>
      </c>
      <c r="D31" s="9" t="s">
        <v>33</v>
      </c>
      <c r="E31" s="14" t="s">
        <v>87</v>
      </c>
      <c r="F31" s="22">
        <v>690</v>
      </c>
      <c r="G31" s="23"/>
      <c r="H31" s="23"/>
      <c r="I31" s="23"/>
      <c r="J31" s="23"/>
      <c r="K31" s="23"/>
      <c r="L31" s="23"/>
      <c r="M31" s="23">
        <v>1</v>
      </c>
      <c r="N31" s="23">
        <v>24</v>
      </c>
      <c r="O31" s="23">
        <v>23.65</v>
      </c>
      <c r="P31" s="23">
        <v>29.28</v>
      </c>
      <c r="Q31" s="23" t="s">
        <v>79</v>
      </c>
      <c r="R31" s="24">
        <v>200</v>
      </c>
      <c r="S31" s="15"/>
      <c r="T31" s="3">
        <v>150</v>
      </c>
      <c r="U31" s="3">
        <f t="shared" si="0"/>
        <v>164.7</v>
      </c>
      <c r="V31" s="3">
        <v>116</v>
      </c>
      <c r="W31" s="3">
        <f t="shared" si="1"/>
        <v>576</v>
      </c>
      <c r="X31" s="3">
        <v>2.81</v>
      </c>
      <c r="Y31" s="3">
        <v>0.02</v>
      </c>
    </row>
    <row r="32" spans="1:26" ht="16" thickBot="1" x14ac:dyDescent="0.25">
      <c r="A32" s="10">
        <v>6</v>
      </c>
      <c r="B32" s="9" t="s">
        <v>77</v>
      </c>
      <c r="C32" s="9">
        <v>4</v>
      </c>
      <c r="D32" s="9" t="s">
        <v>33</v>
      </c>
      <c r="E32" s="14" t="s">
        <v>78</v>
      </c>
      <c r="F32" s="25">
        <v>1380</v>
      </c>
      <c r="G32" s="26"/>
      <c r="H32" s="26"/>
      <c r="I32" s="26"/>
      <c r="J32" s="26"/>
      <c r="K32" s="26"/>
      <c r="L32" s="26"/>
      <c r="M32" s="26">
        <v>1</v>
      </c>
      <c r="N32" s="26">
        <v>24</v>
      </c>
      <c r="O32" s="26">
        <v>22.31</v>
      </c>
      <c r="P32" s="26">
        <v>24.79</v>
      </c>
      <c r="Q32" s="26" t="s">
        <v>79</v>
      </c>
      <c r="R32" s="27">
        <v>200</v>
      </c>
      <c r="S32" s="15"/>
      <c r="T32" s="3">
        <v>150</v>
      </c>
      <c r="U32" s="3">
        <f t="shared" si="0"/>
        <v>164.7</v>
      </c>
      <c r="V32" s="3">
        <v>115</v>
      </c>
      <c r="W32" s="3">
        <f t="shared" si="1"/>
        <v>575</v>
      </c>
      <c r="X32" s="3">
        <v>2.2599999999999998</v>
      </c>
      <c r="Y32" s="3">
        <v>0.01</v>
      </c>
    </row>
    <row r="33" spans="1:26" x14ac:dyDescent="0.2">
      <c r="A33" s="10">
        <v>1</v>
      </c>
      <c r="B33" s="9" t="s">
        <v>41</v>
      </c>
      <c r="C33" s="9">
        <v>4</v>
      </c>
      <c r="D33" s="9" t="s">
        <v>33</v>
      </c>
      <c r="E33" s="9" t="s">
        <v>38</v>
      </c>
      <c r="F33" s="13">
        <v>1035</v>
      </c>
      <c r="G33" s="13">
        <v>20.5</v>
      </c>
      <c r="H33" s="13">
        <v>1</v>
      </c>
      <c r="I33" s="13">
        <v>975</v>
      </c>
      <c r="J33" s="13">
        <v>142.9635802</v>
      </c>
      <c r="K33" s="16"/>
      <c r="L33" s="16"/>
      <c r="M33" s="16">
        <v>1</v>
      </c>
      <c r="N33" s="16">
        <v>2</v>
      </c>
      <c r="O33" s="16">
        <v>24.048200000000001</v>
      </c>
      <c r="P33" s="16">
        <v>33.367310000000003</v>
      </c>
      <c r="Q33" s="16"/>
      <c r="R33" s="16">
        <v>500</v>
      </c>
      <c r="S33" s="3"/>
      <c r="T33" s="3">
        <v>35</v>
      </c>
      <c r="U33" s="3">
        <f t="shared" si="0"/>
        <v>49.7</v>
      </c>
      <c r="V33" s="3">
        <v>80</v>
      </c>
      <c r="W33" s="3">
        <f t="shared" si="1"/>
        <v>540</v>
      </c>
      <c r="X33" s="3">
        <v>1.62</v>
      </c>
      <c r="Y33" s="3">
        <v>0.01</v>
      </c>
    </row>
    <row r="34" spans="1:26" x14ac:dyDescent="0.2">
      <c r="A34" s="10">
        <v>1</v>
      </c>
      <c r="B34" s="9" t="s">
        <v>46</v>
      </c>
      <c r="C34" s="9">
        <v>4</v>
      </c>
      <c r="D34" s="9" t="s">
        <v>22</v>
      </c>
      <c r="E34" s="9" t="s">
        <v>32</v>
      </c>
      <c r="F34" s="9">
        <v>118</v>
      </c>
      <c r="G34" s="9">
        <v>12</v>
      </c>
      <c r="H34" s="9">
        <v>0.25</v>
      </c>
      <c r="I34" s="9">
        <v>1374</v>
      </c>
      <c r="J34" s="9">
        <v>205.07644930000001</v>
      </c>
      <c r="K34" s="3"/>
      <c r="L34" s="3"/>
      <c r="M34" s="3">
        <v>1</v>
      </c>
      <c r="N34" s="3">
        <v>12</v>
      </c>
      <c r="O34" s="3">
        <v>22.8508</v>
      </c>
      <c r="P34" s="3">
        <v>26.498799999999999</v>
      </c>
      <c r="Q34" s="3"/>
      <c r="R34" s="3">
        <v>1000</v>
      </c>
      <c r="S34" s="3"/>
      <c r="T34" s="3">
        <v>40</v>
      </c>
      <c r="U34" s="3">
        <f t="shared" si="0"/>
        <v>54.7</v>
      </c>
      <c r="V34" s="3">
        <v>90</v>
      </c>
      <c r="W34" s="3">
        <f t="shared" si="1"/>
        <v>550</v>
      </c>
      <c r="X34" s="3">
        <v>3.4</v>
      </c>
      <c r="Y34" s="3">
        <v>0.02</v>
      </c>
    </row>
    <row r="35" spans="1:26" x14ac:dyDescent="0.2">
      <c r="A35" s="10">
        <v>1</v>
      </c>
      <c r="B35" s="9" t="s">
        <v>45</v>
      </c>
      <c r="C35" s="9">
        <v>4</v>
      </c>
      <c r="D35" s="9" t="s">
        <v>22</v>
      </c>
      <c r="E35" s="9" t="s">
        <v>30</v>
      </c>
      <c r="F35" s="9">
        <v>203</v>
      </c>
      <c r="G35" s="9">
        <v>12</v>
      </c>
      <c r="H35" s="9">
        <v>0.41660000000000003</v>
      </c>
      <c r="I35" s="9">
        <v>1064</v>
      </c>
      <c r="J35" s="9">
        <v>118.5640664</v>
      </c>
      <c r="K35" s="3"/>
      <c r="L35" s="3"/>
      <c r="M35" s="3">
        <v>1</v>
      </c>
      <c r="N35" s="3">
        <v>12</v>
      </c>
      <c r="O35" s="3">
        <v>21.580200000000001</v>
      </c>
      <c r="P35" s="3">
        <v>21.426500000000001</v>
      </c>
      <c r="Q35" s="3"/>
      <c r="R35" s="3">
        <v>1000</v>
      </c>
      <c r="S35" s="3"/>
      <c r="T35" s="3">
        <v>40</v>
      </c>
      <c r="U35" s="3">
        <f t="shared" si="0"/>
        <v>54.7</v>
      </c>
      <c r="V35" s="3">
        <v>90</v>
      </c>
      <c r="W35" s="3">
        <f t="shared" si="1"/>
        <v>550</v>
      </c>
      <c r="X35" s="3">
        <v>4.87</v>
      </c>
      <c r="Y35" s="3">
        <v>0.03</v>
      </c>
    </row>
    <row r="36" spans="1:26" x14ac:dyDescent="0.2">
      <c r="A36" s="10">
        <v>1</v>
      </c>
      <c r="B36" s="9" t="s">
        <v>42</v>
      </c>
      <c r="C36" s="9">
        <v>4</v>
      </c>
      <c r="D36" s="9" t="s">
        <v>33</v>
      </c>
      <c r="E36" s="9" t="s">
        <v>34</v>
      </c>
      <c r="F36" s="9">
        <v>690</v>
      </c>
      <c r="G36" s="9">
        <v>17.75</v>
      </c>
      <c r="H36" s="9">
        <v>0.875</v>
      </c>
      <c r="I36" s="9">
        <v>953</v>
      </c>
      <c r="J36" s="9">
        <v>121.4549265</v>
      </c>
      <c r="K36" s="3"/>
      <c r="L36" s="3"/>
      <c r="M36" s="3">
        <v>1</v>
      </c>
      <c r="N36" s="3">
        <v>2</v>
      </c>
      <c r="O36" s="3">
        <v>24.048200000000001</v>
      </c>
      <c r="P36" s="3">
        <v>33.673099999999998</v>
      </c>
      <c r="Q36" s="3"/>
      <c r="R36" s="3">
        <v>5000</v>
      </c>
      <c r="S36" s="3"/>
      <c r="T36" s="3">
        <v>35</v>
      </c>
      <c r="U36" s="3">
        <f t="shared" ref="U36:U60" si="2">T36+14.7</f>
        <v>49.7</v>
      </c>
      <c r="V36" s="3">
        <v>80</v>
      </c>
      <c r="W36" s="3">
        <f t="shared" ref="W36:W60" si="3">V36+460</f>
        <v>540</v>
      </c>
      <c r="X36" s="3">
        <v>4.25</v>
      </c>
      <c r="Y36" s="3">
        <v>0.03</v>
      </c>
    </row>
    <row r="37" spans="1:26" x14ac:dyDescent="0.2">
      <c r="A37" s="10">
        <v>1</v>
      </c>
      <c r="B37" s="9" t="s">
        <v>40</v>
      </c>
      <c r="C37" s="9">
        <v>4</v>
      </c>
      <c r="D37" s="9" t="s">
        <v>33</v>
      </c>
      <c r="E37" s="9" t="s">
        <v>39</v>
      </c>
      <c r="F37" s="9">
        <v>1004</v>
      </c>
      <c r="G37" s="9">
        <v>20.5</v>
      </c>
      <c r="H37" s="9">
        <v>1</v>
      </c>
      <c r="I37" s="9">
        <v>820</v>
      </c>
      <c r="J37" s="9">
        <v>118.262</v>
      </c>
      <c r="K37" s="3"/>
      <c r="L37" s="3"/>
      <c r="M37" s="3">
        <v>1</v>
      </c>
      <c r="N37" s="3">
        <v>2</v>
      </c>
      <c r="O37" s="3">
        <v>24.050799999999999</v>
      </c>
      <c r="P37" s="3">
        <v>33.680399999999999</v>
      </c>
      <c r="Q37" s="3"/>
      <c r="R37" s="3">
        <v>5000</v>
      </c>
      <c r="S37" s="3"/>
      <c r="T37" s="3">
        <v>35</v>
      </c>
      <c r="U37" s="3">
        <f t="shared" si="2"/>
        <v>49.7</v>
      </c>
      <c r="V37" s="3">
        <v>80</v>
      </c>
      <c r="W37" s="3">
        <f t="shared" si="3"/>
        <v>540</v>
      </c>
      <c r="X37" s="3">
        <v>3.65</v>
      </c>
      <c r="Y37" s="3">
        <v>0.02</v>
      </c>
    </row>
    <row r="38" spans="1:26" x14ac:dyDescent="0.2">
      <c r="A38" s="10">
        <v>1</v>
      </c>
      <c r="B38" s="9" t="s">
        <v>40</v>
      </c>
      <c r="C38" s="9">
        <v>4</v>
      </c>
      <c r="D38" s="9" t="s">
        <v>33</v>
      </c>
      <c r="E38" s="9" t="s">
        <v>39</v>
      </c>
      <c r="F38" s="9">
        <v>1004</v>
      </c>
      <c r="G38" s="9">
        <v>20.5</v>
      </c>
      <c r="H38" s="9">
        <v>1</v>
      </c>
      <c r="I38" s="9">
        <v>820</v>
      </c>
      <c r="J38" s="9">
        <v>118.262</v>
      </c>
      <c r="K38" s="3"/>
      <c r="L38" s="3"/>
      <c r="M38" s="3">
        <v>1</v>
      </c>
      <c r="N38" s="3">
        <v>2</v>
      </c>
      <c r="O38" s="3">
        <v>24.050799999999999</v>
      </c>
      <c r="P38" s="3">
        <v>33.680399999999999</v>
      </c>
      <c r="Q38" s="3"/>
      <c r="R38" s="3">
        <v>5000</v>
      </c>
      <c r="S38" s="3"/>
      <c r="T38" s="3">
        <v>35</v>
      </c>
      <c r="U38" s="3">
        <f t="shared" si="2"/>
        <v>49.7</v>
      </c>
      <c r="V38" s="3">
        <v>80</v>
      </c>
      <c r="W38" s="3">
        <f t="shared" si="3"/>
        <v>540</v>
      </c>
      <c r="X38" s="3">
        <v>41.67</v>
      </c>
      <c r="Y38" s="3">
        <v>0.25</v>
      </c>
    </row>
    <row r="39" spans="1:26" x14ac:dyDescent="0.2">
      <c r="A39" s="10">
        <v>1</v>
      </c>
      <c r="B39" s="9" t="s">
        <v>37</v>
      </c>
      <c r="C39" s="9">
        <v>4</v>
      </c>
      <c r="D39" s="9" t="s">
        <v>33</v>
      </c>
      <c r="E39" s="9" t="s">
        <v>38</v>
      </c>
      <c r="F39" s="9">
        <v>1035</v>
      </c>
      <c r="G39" s="9">
        <v>20.5</v>
      </c>
      <c r="H39" s="9">
        <v>1</v>
      </c>
      <c r="I39" s="9">
        <v>975</v>
      </c>
      <c r="J39" s="9">
        <v>240.37</v>
      </c>
      <c r="K39" s="3"/>
      <c r="L39" s="3"/>
      <c r="M39" s="3">
        <v>1</v>
      </c>
      <c r="N39" s="3">
        <v>2</v>
      </c>
      <c r="O39" s="3">
        <v>24.054300000000001</v>
      </c>
      <c r="P39" s="3">
        <v>33.690100000000001</v>
      </c>
      <c r="Q39" s="3"/>
      <c r="R39" s="3">
        <v>5000</v>
      </c>
      <c r="S39" s="3"/>
      <c r="T39" s="3">
        <v>35</v>
      </c>
      <c r="U39" s="3">
        <f t="shared" si="2"/>
        <v>49.7</v>
      </c>
      <c r="V39" s="3">
        <v>80</v>
      </c>
      <c r="W39" s="3">
        <f t="shared" si="3"/>
        <v>540</v>
      </c>
      <c r="X39" s="3">
        <v>41.67</v>
      </c>
      <c r="Y39" s="3">
        <v>0.25</v>
      </c>
    </row>
    <row r="40" spans="1:26" x14ac:dyDescent="0.2">
      <c r="A40" s="10">
        <v>1</v>
      </c>
      <c r="B40" s="9" t="s">
        <v>37</v>
      </c>
      <c r="C40" s="9">
        <v>4</v>
      </c>
      <c r="D40" s="9" t="s">
        <v>33</v>
      </c>
      <c r="E40" s="9" t="s">
        <v>38</v>
      </c>
      <c r="F40" s="9">
        <v>1035</v>
      </c>
      <c r="G40" s="9">
        <v>20.5</v>
      </c>
      <c r="H40" s="9">
        <v>1</v>
      </c>
      <c r="I40" s="9">
        <v>975</v>
      </c>
      <c r="J40" s="9">
        <v>240.37</v>
      </c>
      <c r="K40" s="3"/>
      <c r="L40" s="3"/>
      <c r="M40" s="3">
        <v>1</v>
      </c>
      <c r="N40" s="3">
        <v>2</v>
      </c>
      <c r="O40" s="3">
        <v>24.048151499999999</v>
      </c>
      <c r="P40" s="3">
        <v>33.673078390000001</v>
      </c>
      <c r="Q40" s="3"/>
      <c r="R40" s="3">
        <v>5000</v>
      </c>
      <c r="S40" s="3"/>
      <c r="T40" s="3">
        <v>35</v>
      </c>
      <c r="U40" s="3">
        <f t="shared" si="2"/>
        <v>49.7</v>
      </c>
      <c r="V40" s="3">
        <v>80</v>
      </c>
      <c r="W40" s="3">
        <f t="shared" si="3"/>
        <v>540</v>
      </c>
      <c r="X40" s="3">
        <v>41.67</v>
      </c>
      <c r="Y40" s="3">
        <v>0.25</v>
      </c>
    </row>
    <row r="41" spans="1:26" x14ac:dyDescent="0.2">
      <c r="A41" s="10">
        <v>1</v>
      </c>
      <c r="B41" s="9" t="s">
        <v>37</v>
      </c>
      <c r="C41" s="9">
        <v>4</v>
      </c>
      <c r="D41" s="9" t="s">
        <v>33</v>
      </c>
      <c r="E41" s="9" t="s">
        <v>38</v>
      </c>
      <c r="F41" s="9">
        <v>1035</v>
      </c>
      <c r="G41" s="9">
        <v>20.5</v>
      </c>
      <c r="H41" s="9">
        <v>1</v>
      </c>
      <c r="I41" s="9">
        <v>975</v>
      </c>
      <c r="J41" s="9">
        <v>240.34700000000001</v>
      </c>
      <c r="K41" s="3"/>
      <c r="L41" s="3"/>
      <c r="M41" s="3">
        <v>1</v>
      </c>
      <c r="N41" s="3">
        <v>2</v>
      </c>
      <c r="O41" s="3">
        <v>24.048200000000001</v>
      </c>
      <c r="P41" s="3">
        <v>33.673299999999998</v>
      </c>
      <c r="Q41" s="3"/>
      <c r="R41" s="3">
        <v>5000</v>
      </c>
      <c r="S41" s="3"/>
      <c r="T41" s="3">
        <v>35</v>
      </c>
      <c r="U41" s="3">
        <f t="shared" si="2"/>
        <v>49.7</v>
      </c>
      <c r="V41" s="3">
        <v>80</v>
      </c>
      <c r="W41" s="3">
        <f t="shared" si="3"/>
        <v>540</v>
      </c>
      <c r="X41" s="3">
        <v>41.67</v>
      </c>
      <c r="Y41" s="3">
        <v>0.25</v>
      </c>
    </row>
    <row r="42" spans="1:26" x14ac:dyDescent="0.2">
      <c r="A42" s="10">
        <v>1</v>
      </c>
      <c r="B42" s="9" t="s">
        <v>52</v>
      </c>
      <c r="C42" s="9">
        <v>4</v>
      </c>
      <c r="D42" s="9" t="s">
        <v>22</v>
      </c>
      <c r="E42" s="9" t="s">
        <v>53</v>
      </c>
      <c r="F42" s="9">
        <v>1265</v>
      </c>
      <c r="G42" s="9">
        <v>20.5</v>
      </c>
      <c r="H42" s="9">
        <v>1</v>
      </c>
      <c r="I42" s="9">
        <v>868</v>
      </c>
      <c r="J42" s="9">
        <v>240.37</v>
      </c>
      <c r="K42" s="3"/>
      <c r="L42" s="3"/>
      <c r="M42" s="3">
        <v>1</v>
      </c>
      <c r="N42" s="3">
        <v>2</v>
      </c>
      <c r="O42" s="3">
        <v>24.050799999999999</v>
      </c>
      <c r="P42" s="3">
        <v>33.680399999999999</v>
      </c>
      <c r="Q42" s="3"/>
      <c r="R42" s="3">
        <v>5000</v>
      </c>
      <c r="S42" s="3"/>
      <c r="T42" s="3">
        <v>35</v>
      </c>
      <c r="U42" s="3">
        <f t="shared" si="2"/>
        <v>49.7</v>
      </c>
      <c r="V42" s="3">
        <v>80</v>
      </c>
      <c r="W42" s="3">
        <f t="shared" si="3"/>
        <v>540</v>
      </c>
      <c r="X42" s="3">
        <v>41.67</v>
      </c>
      <c r="Y42" s="3">
        <v>0.25</v>
      </c>
    </row>
    <row r="43" spans="1:26" x14ac:dyDescent="0.2">
      <c r="A43" s="10">
        <v>1</v>
      </c>
      <c r="B43" s="9" t="s">
        <v>35</v>
      </c>
      <c r="C43" s="9">
        <v>4</v>
      </c>
      <c r="D43" s="9" t="s">
        <v>33</v>
      </c>
      <c r="E43" s="9" t="s">
        <v>36</v>
      </c>
      <c r="F43" s="9">
        <v>1340</v>
      </c>
      <c r="G43" s="9">
        <v>15.41</v>
      </c>
      <c r="H43" s="9">
        <v>0.83</v>
      </c>
      <c r="I43" s="9">
        <v>904</v>
      </c>
      <c r="J43" s="9">
        <v>240.37</v>
      </c>
      <c r="K43" s="3"/>
      <c r="L43" s="3"/>
      <c r="M43" s="3">
        <v>1</v>
      </c>
      <c r="N43" s="3">
        <v>2</v>
      </c>
      <c r="O43" s="3">
        <v>24.048200000000001</v>
      </c>
      <c r="P43" s="3">
        <v>33.673099999999998</v>
      </c>
      <c r="Q43" s="3"/>
      <c r="R43" s="3">
        <v>5000</v>
      </c>
      <c r="S43" s="3"/>
      <c r="T43" s="3">
        <v>35</v>
      </c>
      <c r="U43" s="3">
        <f t="shared" si="2"/>
        <v>49.7</v>
      </c>
      <c r="V43" s="3">
        <v>80</v>
      </c>
      <c r="W43" s="3">
        <f t="shared" si="3"/>
        <v>540</v>
      </c>
      <c r="X43" s="3">
        <v>768.23</v>
      </c>
      <c r="Y43" s="3">
        <v>0.38</v>
      </c>
    </row>
    <row r="44" spans="1:26" x14ac:dyDescent="0.2">
      <c r="A44" s="10">
        <v>1</v>
      </c>
      <c r="B44" s="9" t="s">
        <v>50</v>
      </c>
      <c r="C44" s="9">
        <v>4</v>
      </c>
      <c r="D44" s="9" t="s">
        <v>22</v>
      </c>
      <c r="E44" s="9" t="s">
        <v>51</v>
      </c>
      <c r="F44" s="9">
        <v>145</v>
      </c>
      <c r="G44" s="9"/>
      <c r="H44" s="9"/>
      <c r="I44" s="9"/>
      <c r="J44" s="9"/>
      <c r="K44" s="3"/>
      <c r="L44" s="3"/>
      <c r="M44" s="3">
        <v>4</v>
      </c>
      <c r="N44" s="3">
        <v>24</v>
      </c>
      <c r="O44" s="3">
        <v>19.972300000000001</v>
      </c>
      <c r="P44" s="3">
        <v>0.1623</v>
      </c>
      <c r="Q44" s="3"/>
      <c r="R44" s="3">
        <v>14000</v>
      </c>
      <c r="S44" s="3"/>
      <c r="T44" s="3">
        <v>30</v>
      </c>
      <c r="U44" s="3">
        <f t="shared" si="2"/>
        <v>44.7</v>
      </c>
      <c r="V44" s="3">
        <v>70</v>
      </c>
      <c r="W44" s="3">
        <f t="shared" si="3"/>
        <v>530</v>
      </c>
      <c r="X44" s="3">
        <v>29.55</v>
      </c>
      <c r="Y44" s="3">
        <v>0.35</v>
      </c>
      <c r="Z44" t="s">
        <v>95</v>
      </c>
    </row>
    <row r="45" spans="1:26" x14ac:dyDescent="0.2">
      <c r="A45" s="10">
        <v>2</v>
      </c>
      <c r="B45" s="9" t="s">
        <v>68</v>
      </c>
      <c r="C45" s="9">
        <v>4</v>
      </c>
      <c r="D45" s="9" t="s">
        <v>33</v>
      </c>
      <c r="E45" s="9" t="s">
        <v>69</v>
      </c>
      <c r="F45" s="9">
        <v>6.5</v>
      </c>
      <c r="G45" s="9">
        <v>2</v>
      </c>
      <c r="H45" s="9">
        <v>0.15</v>
      </c>
      <c r="I45" s="9">
        <v>730</v>
      </c>
      <c r="J45" s="9">
        <v>10.56</v>
      </c>
      <c r="K45" s="3"/>
      <c r="L45" s="3"/>
      <c r="M45" s="3">
        <v>1</v>
      </c>
      <c r="N45" s="3">
        <v>12</v>
      </c>
      <c r="O45" s="3">
        <v>21.6099</v>
      </c>
      <c r="P45" s="3">
        <v>19.212499999999999</v>
      </c>
      <c r="Q45" s="3" t="s">
        <v>61</v>
      </c>
      <c r="R45" s="3"/>
      <c r="S45" s="3">
        <v>3808.4</v>
      </c>
      <c r="T45" s="3"/>
      <c r="U45" s="3">
        <f t="shared" si="2"/>
        <v>14.7</v>
      </c>
      <c r="V45" s="3"/>
      <c r="W45" s="3">
        <f t="shared" si="3"/>
        <v>460</v>
      </c>
      <c r="X45" s="3"/>
      <c r="Y45" s="3"/>
    </row>
    <row r="46" spans="1:26" x14ac:dyDescent="0.2">
      <c r="A46" s="10">
        <v>1</v>
      </c>
      <c r="B46" s="9" t="s">
        <v>68</v>
      </c>
      <c r="C46" s="9">
        <v>4</v>
      </c>
      <c r="D46" s="9" t="s">
        <v>33</v>
      </c>
      <c r="E46" s="9" t="s">
        <v>69</v>
      </c>
      <c r="F46" s="9">
        <v>7</v>
      </c>
      <c r="G46" s="9">
        <v>2</v>
      </c>
      <c r="H46" s="9">
        <v>0.15</v>
      </c>
      <c r="I46" s="9">
        <v>730</v>
      </c>
      <c r="J46" s="9">
        <v>11.2</v>
      </c>
      <c r="K46" s="3"/>
      <c r="L46" s="3"/>
      <c r="M46" s="3">
        <v>1</v>
      </c>
      <c r="N46" s="3">
        <v>50</v>
      </c>
      <c r="O46" s="3">
        <v>18.600000000000001</v>
      </c>
      <c r="P46" s="3">
        <v>19.9163</v>
      </c>
      <c r="Q46" s="3" t="s">
        <v>61</v>
      </c>
      <c r="R46" s="3"/>
      <c r="S46" s="3">
        <v>1024</v>
      </c>
      <c r="T46" s="3"/>
      <c r="U46" s="3">
        <f t="shared" si="2"/>
        <v>14.7</v>
      </c>
      <c r="V46" s="3"/>
      <c r="W46" s="3">
        <f t="shared" si="3"/>
        <v>460</v>
      </c>
      <c r="X46" s="3"/>
      <c r="Y46" s="3"/>
    </row>
    <row r="47" spans="1:26" x14ac:dyDescent="0.2">
      <c r="A47" s="10">
        <v>1</v>
      </c>
      <c r="B47" s="9" t="s">
        <v>66</v>
      </c>
      <c r="C47" s="9">
        <v>4</v>
      </c>
      <c r="D47" s="9" t="s">
        <v>22</v>
      </c>
      <c r="E47" s="9" t="s">
        <v>67</v>
      </c>
      <c r="F47" s="9">
        <v>13</v>
      </c>
      <c r="G47" s="9">
        <v>7.63</v>
      </c>
      <c r="H47" s="9">
        <v>0.17</v>
      </c>
      <c r="I47" s="9">
        <v>1300</v>
      </c>
      <c r="J47" s="9">
        <v>73.81</v>
      </c>
      <c r="K47" s="3"/>
      <c r="L47" s="3"/>
      <c r="M47" s="3">
        <v>1</v>
      </c>
      <c r="N47" s="3">
        <v>12</v>
      </c>
      <c r="O47" s="3">
        <v>21.5928</v>
      </c>
      <c r="P47" s="3">
        <v>19.227699999999999</v>
      </c>
      <c r="Q47" s="3" t="s">
        <v>61</v>
      </c>
      <c r="R47" s="3"/>
      <c r="S47" s="3">
        <v>3808.42</v>
      </c>
      <c r="T47" s="3"/>
      <c r="U47" s="3">
        <f t="shared" si="2"/>
        <v>14.7</v>
      </c>
      <c r="V47" s="3"/>
      <c r="W47" s="3">
        <f t="shared" si="3"/>
        <v>460</v>
      </c>
      <c r="X47" s="3"/>
      <c r="Y47" s="3"/>
    </row>
    <row r="48" spans="1:26" x14ac:dyDescent="0.2">
      <c r="A48" s="10">
        <v>1</v>
      </c>
      <c r="B48" s="9" t="s">
        <v>64</v>
      </c>
      <c r="C48" s="9">
        <v>4</v>
      </c>
      <c r="D48" s="9" t="s">
        <v>22</v>
      </c>
      <c r="E48" s="9" t="s">
        <v>65</v>
      </c>
      <c r="F48" s="9">
        <v>24.5</v>
      </c>
      <c r="G48" s="9">
        <v>7.92</v>
      </c>
      <c r="H48" s="9">
        <v>0.13</v>
      </c>
      <c r="I48" s="9">
        <v>1275</v>
      </c>
      <c r="J48" s="9">
        <v>285.20999999999998</v>
      </c>
      <c r="K48" s="3"/>
      <c r="L48" s="3"/>
      <c r="M48" s="3">
        <v>1</v>
      </c>
      <c r="N48" s="3">
        <v>12</v>
      </c>
      <c r="O48" s="3">
        <v>21.576699999999999</v>
      </c>
      <c r="P48" s="3">
        <v>19.242100000000001</v>
      </c>
      <c r="Q48" s="3" t="s">
        <v>61</v>
      </c>
      <c r="R48" s="3"/>
      <c r="S48" s="3">
        <v>3808.4</v>
      </c>
      <c r="T48" s="3"/>
      <c r="U48" s="3">
        <f t="shared" si="2"/>
        <v>14.7</v>
      </c>
      <c r="V48" s="3"/>
      <c r="W48" s="3">
        <f t="shared" si="3"/>
        <v>460</v>
      </c>
      <c r="X48" s="3">
        <v>36.99</v>
      </c>
      <c r="Y48" s="3">
        <v>0.44</v>
      </c>
    </row>
    <row r="49" spans="1:26" x14ac:dyDescent="0.2">
      <c r="A49" s="10">
        <v>1</v>
      </c>
      <c r="B49" s="9" t="s">
        <v>64</v>
      </c>
      <c r="C49" s="9">
        <v>4</v>
      </c>
      <c r="D49" s="9" t="s">
        <v>22</v>
      </c>
      <c r="E49" s="9" t="s">
        <v>65</v>
      </c>
      <c r="F49" s="9">
        <v>24.5</v>
      </c>
      <c r="G49" s="9">
        <v>7.92</v>
      </c>
      <c r="H49" s="9">
        <v>0.13</v>
      </c>
      <c r="I49" s="9">
        <v>1275</v>
      </c>
      <c r="J49" s="9">
        <v>285.20999999999998</v>
      </c>
      <c r="K49" s="3"/>
      <c r="L49" s="3"/>
      <c r="M49" s="3">
        <v>1</v>
      </c>
      <c r="N49" s="3">
        <v>12</v>
      </c>
      <c r="O49" s="3">
        <v>21.5763</v>
      </c>
      <c r="P49" s="3">
        <v>19.2424</v>
      </c>
      <c r="Q49" s="3" t="s">
        <v>61</v>
      </c>
      <c r="R49" s="3"/>
      <c r="S49" s="3">
        <v>3808.4</v>
      </c>
      <c r="T49" s="3"/>
      <c r="U49" s="3">
        <f t="shared" si="2"/>
        <v>14.7</v>
      </c>
      <c r="V49" s="3"/>
      <c r="W49" s="3">
        <f t="shared" si="3"/>
        <v>460</v>
      </c>
      <c r="X49" s="3">
        <v>5.22</v>
      </c>
      <c r="Y49" s="3">
        <v>0.03</v>
      </c>
    </row>
    <row r="50" spans="1:26" x14ac:dyDescent="0.2">
      <c r="A50" s="10">
        <v>1</v>
      </c>
      <c r="B50" s="9" t="s">
        <v>64</v>
      </c>
      <c r="C50" s="9">
        <v>4</v>
      </c>
      <c r="D50" s="9" t="s">
        <v>22</v>
      </c>
      <c r="E50" s="9" t="s">
        <v>65</v>
      </c>
      <c r="F50" s="9">
        <v>24.5</v>
      </c>
      <c r="G50" s="9">
        <v>7.92</v>
      </c>
      <c r="H50" s="9">
        <v>0.13</v>
      </c>
      <c r="I50" s="9">
        <v>1275</v>
      </c>
      <c r="J50" s="9">
        <v>285.20999999999998</v>
      </c>
      <c r="K50" s="3"/>
      <c r="L50" s="3"/>
      <c r="M50" s="3">
        <v>1</v>
      </c>
      <c r="N50" s="3">
        <v>12</v>
      </c>
      <c r="O50" s="3">
        <v>21.7121</v>
      </c>
      <c r="P50" s="3">
        <v>19.122</v>
      </c>
      <c r="Q50" s="3" t="s">
        <v>61</v>
      </c>
      <c r="R50" s="3"/>
      <c r="S50" s="3">
        <v>3808.4</v>
      </c>
      <c r="T50" s="3"/>
      <c r="U50" s="3">
        <f t="shared" si="2"/>
        <v>14.7</v>
      </c>
      <c r="V50" s="3"/>
      <c r="W50" s="3">
        <f t="shared" si="3"/>
        <v>460</v>
      </c>
      <c r="X50" s="3">
        <v>2.7</v>
      </c>
      <c r="Y50" s="3">
        <v>0.02</v>
      </c>
    </row>
    <row r="51" spans="1:26" x14ac:dyDescent="0.2">
      <c r="A51" s="10">
        <v>1</v>
      </c>
      <c r="B51" s="9" t="s">
        <v>64</v>
      </c>
      <c r="C51" s="9">
        <v>4</v>
      </c>
      <c r="D51" s="9" t="s">
        <v>22</v>
      </c>
      <c r="E51" s="9" t="s">
        <v>65</v>
      </c>
      <c r="F51" s="9">
        <v>24.5</v>
      </c>
      <c r="G51" s="9">
        <v>7.92</v>
      </c>
      <c r="H51" s="9">
        <v>0.13</v>
      </c>
      <c r="I51" s="9">
        <v>1275</v>
      </c>
      <c r="J51" s="9">
        <v>285.20999999999998</v>
      </c>
      <c r="K51" s="3"/>
      <c r="L51" s="3"/>
      <c r="M51" s="3">
        <v>1</v>
      </c>
      <c r="N51" s="3">
        <v>12</v>
      </c>
      <c r="O51" s="3">
        <v>23.208300000000001</v>
      </c>
      <c r="P51" s="3">
        <v>28.738199999999999</v>
      </c>
      <c r="Q51" s="3" t="s">
        <v>61</v>
      </c>
      <c r="R51" s="3"/>
      <c r="S51" s="3">
        <v>2370.71</v>
      </c>
      <c r="T51" s="3"/>
      <c r="U51" s="3">
        <f t="shared" si="2"/>
        <v>14.7</v>
      </c>
      <c r="V51" s="3"/>
      <c r="W51" s="3">
        <f t="shared" si="3"/>
        <v>460</v>
      </c>
      <c r="X51" s="3">
        <v>9.6199999999999992</v>
      </c>
      <c r="Y51" s="3">
        <v>0.06</v>
      </c>
    </row>
    <row r="52" spans="1:26" x14ac:dyDescent="0.2">
      <c r="A52" s="10">
        <v>1</v>
      </c>
      <c r="B52" s="9" t="s">
        <v>64</v>
      </c>
      <c r="C52" s="9">
        <v>4</v>
      </c>
      <c r="D52" s="9" t="s">
        <v>22</v>
      </c>
      <c r="E52" s="9" t="s">
        <v>65</v>
      </c>
      <c r="F52" s="9">
        <v>25</v>
      </c>
      <c r="G52" s="9">
        <v>7.92</v>
      </c>
      <c r="H52" s="9">
        <v>0.13</v>
      </c>
      <c r="I52" s="9">
        <v>1275</v>
      </c>
      <c r="J52" s="9">
        <v>285.20999999999998</v>
      </c>
      <c r="K52" s="3"/>
      <c r="L52" s="3"/>
      <c r="M52" s="3">
        <v>1</v>
      </c>
      <c r="N52" s="3">
        <v>12</v>
      </c>
      <c r="O52" s="3">
        <v>21.69</v>
      </c>
      <c r="P52" s="3">
        <v>19.14</v>
      </c>
      <c r="Q52" s="3" t="s">
        <v>61</v>
      </c>
      <c r="R52" s="3"/>
      <c r="S52" s="3">
        <v>3808.42</v>
      </c>
      <c r="T52" s="3"/>
      <c r="U52" s="3">
        <f t="shared" si="2"/>
        <v>14.7</v>
      </c>
      <c r="V52" s="3"/>
      <c r="W52" s="3">
        <f t="shared" si="3"/>
        <v>460</v>
      </c>
      <c r="X52" s="3">
        <v>3.61</v>
      </c>
      <c r="Y52" s="3">
        <v>0.02</v>
      </c>
    </row>
    <row r="53" spans="1:26" ht="32" x14ac:dyDescent="0.2">
      <c r="A53" s="10">
        <v>1</v>
      </c>
      <c r="B53" s="9" t="s">
        <v>92</v>
      </c>
      <c r="C53" s="9">
        <v>4</v>
      </c>
      <c r="D53" s="9" t="s">
        <v>22</v>
      </c>
      <c r="E53" s="9" t="s">
        <v>93</v>
      </c>
      <c r="F53" s="9">
        <v>25</v>
      </c>
      <c r="G53" s="9">
        <v>7.92</v>
      </c>
      <c r="H53" s="9">
        <v>0.13</v>
      </c>
      <c r="I53" s="9">
        <v>1275</v>
      </c>
      <c r="J53" s="9">
        <v>285.20999999999998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>
        <f t="shared" si="2"/>
        <v>14.7</v>
      </c>
      <c r="V53" s="3"/>
      <c r="W53" s="3">
        <f t="shared" si="3"/>
        <v>460</v>
      </c>
      <c r="X53" s="3">
        <v>41.67</v>
      </c>
      <c r="Y53" s="3">
        <v>0.25</v>
      </c>
      <c r="Z53" s="5" t="s">
        <v>94</v>
      </c>
    </row>
    <row r="54" spans="1:26" x14ac:dyDescent="0.2">
      <c r="A54" s="10">
        <v>1</v>
      </c>
      <c r="B54" s="9" t="s">
        <v>72</v>
      </c>
      <c r="C54" s="9">
        <v>2</v>
      </c>
      <c r="D54" s="9"/>
      <c r="E54" s="9" t="s">
        <v>73</v>
      </c>
      <c r="F54" s="9">
        <v>40</v>
      </c>
      <c r="G54" s="9">
        <v>11.42</v>
      </c>
      <c r="H54" s="9">
        <v>0.5</v>
      </c>
      <c r="I54" s="9">
        <v>565</v>
      </c>
      <c r="J54" s="9">
        <v>32.26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>
        <f t="shared" si="2"/>
        <v>14.7</v>
      </c>
      <c r="V54" s="3"/>
      <c r="W54" s="3">
        <f t="shared" si="3"/>
        <v>460</v>
      </c>
      <c r="X54" s="3"/>
      <c r="Y54" s="3"/>
    </row>
    <row r="55" spans="1:26" x14ac:dyDescent="0.2">
      <c r="A55" s="10">
        <v>2</v>
      </c>
      <c r="B55" s="9" t="s">
        <v>84</v>
      </c>
      <c r="C55" s="9">
        <v>4</v>
      </c>
      <c r="D55" s="9" t="s">
        <v>22</v>
      </c>
      <c r="E55" s="9" t="s">
        <v>85</v>
      </c>
      <c r="F55" s="9">
        <v>46</v>
      </c>
      <c r="G55" s="9"/>
      <c r="H55" s="9"/>
      <c r="I55" s="9"/>
      <c r="J55" s="9"/>
      <c r="K55" s="3"/>
      <c r="L55" s="3"/>
      <c r="M55" s="3"/>
      <c r="N55" s="3"/>
      <c r="O55" s="3"/>
      <c r="P55" s="3"/>
      <c r="Q55" s="3"/>
      <c r="R55" s="3"/>
      <c r="S55" s="3"/>
      <c r="T55" s="3"/>
      <c r="U55" s="3">
        <f t="shared" si="2"/>
        <v>14.7</v>
      </c>
      <c r="V55" s="3"/>
      <c r="W55" s="3">
        <f t="shared" si="3"/>
        <v>460</v>
      </c>
      <c r="X55" s="3">
        <v>768.23</v>
      </c>
      <c r="Y55" s="3">
        <v>0.38</v>
      </c>
      <c r="Z55" t="s">
        <v>96</v>
      </c>
    </row>
    <row r="56" spans="1:26" ht="32" x14ac:dyDescent="0.2">
      <c r="A56" s="10">
        <v>1</v>
      </c>
      <c r="B56" s="9" t="s">
        <v>80</v>
      </c>
      <c r="C56" s="9">
        <v>2</v>
      </c>
      <c r="D56" s="9"/>
      <c r="E56" s="9" t="s">
        <v>81</v>
      </c>
      <c r="F56" s="9">
        <v>58</v>
      </c>
      <c r="G56" s="9"/>
      <c r="H56" s="9"/>
      <c r="I56" s="9"/>
      <c r="J56" s="9"/>
      <c r="K56" s="3"/>
      <c r="L56" s="3"/>
      <c r="M56" s="3"/>
      <c r="N56" s="3"/>
      <c r="O56" s="3"/>
      <c r="P56" s="3"/>
      <c r="Q56" s="3"/>
      <c r="R56" s="3"/>
      <c r="S56" s="3"/>
      <c r="T56" s="3"/>
      <c r="U56" s="3">
        <f t="shared" si="2"/>
        <v>14.7</v>
      </c>
      <c r="V56" s="3"/>
      <c r="W56" s="3">
        <f t="shared" si="3"/>
        <v>460</v>
      </c>
      <c r="X56" s="3">
        <v>10</v>
      </c>
      <c r="Y56" s="3">
        <v>0.25</v>
      </c>
      <c r="Z56" s="5" t="s">
        <v>94</v>
      </c>
    </row>
    <row r="57" spans="1:26" x14ac:dyDescent="0.2">
      <c r="A57" s="10">
        <v>2</v>
      </c>
      <c r="B57" s="9" t="s">
        <v>70</v>
      </c>
      <c r="C57" s="9">
        <v>2</v>
      </c>
      <c r="D57" s="9"/>
      <c r="E57" s="9" t="s">
        <v>71</v>
      </c>
      <c r="F57" s="9">
        <v>65</v>
      </c>
      <c r="G57" s="9">
        <v>7.58</v>
      </c>
      <c r="H57" s="9">
        <v>0.33</v>
      </c>
      <c r="I57" s="9">
        <v>900</v>
      </c>
      <c r="J57" s="9">
        <v>119.37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>
        <f t="shared" si="2"/>
        <v>14.7</v>
      </c>
      <c r="V57" s="3"/>
      <c r="W57" s="3">
        <f t="shared" si="3"/>
        <v>460</v>
      </c>
      <c r="X57" s="3"/>
      <c r="Y57" s="3"/>
    </row>
    <row r="58" spans="1:26" ht="32" x14ac:dyDescent="0.2">
      <c r="A58" s="10">
        <v>1</v>
      </c>
      <c r="B58" s="9" t="s">
        <v>70</v>
      </c>
      <c r="C58" s="9">
        <v>2</v>
      </c>
      <c r="D58" s="9"/>
      <c r="E58" s="9" t="s">
        <v>71</v>
      </c>
      <c r="F58" s="9">
        <v>65</v>
      </c>
      <c r="G58" s="9">
        <v>7.58</v>
      </c>
      <c r="H58" s="9">
        <v>0.33</v>
      </c>
      <c r="I58" s="9">
        <v>900</v>
      </c>
      <c r="J58" s="9">
        <v>23.26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>
        <f t="shared" si="2"/>
        <v>14.7</v>
      </c>
      <c r="V58" s="3"/>
      <c r="W58" s="3">
        <f t="shared" si="3"/>
        <v>460</v>
      </c>
      <c r="X58" s="3">
        <v>41.67</v>
      </c>
      <c r="Y58" s="3">
        <v>0.25</v>
      </c>
      <c r="Z58" s="5" t="s">
        <v>94</v>
      </c>
    </row>
    <row r="59" spans="1:26" x14ac:dyDescent="0.2">
      <c r="A59" s="10">
        <v>1</v>
      </c>
      <c r="B59" s="9" t="s">
        <v>82</v>
      </c>
      <c r="C59" s="9">
        <v>2</v>
      </c>
      <c r="D59" s="9"/>
      <c r="E59" s="9" t="s">
        <v>83</v>
      </c>
      <c r="F59" s="9">
        <v>78</v>
      </c>
      <c r="G59" s="9"/>
      <c r="H59" s="9"/>
      <c r="I59" s="9"/>
      <c r="J59" s="9"/>
      <c r="K59" s="3"/>
      <c r="L59" s="3"/>
      <c r="M59" s="3"/>
      <c r="N59" s="3"/>
      <c r="O59" s="3"/>
      <c r="P59" s="3"/>
      <c r="Q59" s="3"/>
      <c r="R59" s="3"/>
      <c r="S59" s="3"/>
      <c r="T59" s="3"/>
      <c r="U59" s="3">
        <f t="shared" si="2"/>
        <v>14.7</v>
      </c>
      <c r="V59" s="3"/>
      <c r="W59" s="3">
        <f t="shared" si="3"/>
        <v>460</v>
      </c>
      <c r="X59" s="3"/>
      <c r="Y59" s="3"/>
    </row>
    <row r="60" spans="1:26" x14ac:dyDescent="0.2">
      <c r="A60" s="10">
        <v>1</v>
      </c>
      <c r="B60" s="9" t="s">
        <v>47</v>
      </c>
      <c r="C60" s="9">
        <v>4</v>
      </c>
      <c r="D60" s="9" t="s">
        <v>22</v>
      </c>
      <c r="E60" s="9" t="s">
        <v>48</v>
      </c>
      <c r="F60" s="9">
        <v>265</v>
      </c>
      <c r="G60" s="9">
        <v>13</v>
      </c>
      <c r="H60" s="9">
        <v>0.5</v>
      </c>
      <c r="I60" s="9">
        <v>1058</v>
      </c>
      <c r="J60" s="9">
        <v>88.87</v>
      </c>
      <c r="K60" s="3"/>
      <c r="L60" s="3"/>
      <c r="M60" s="3">
        <v>4</v>
      </c>
      <c r="N60" s="3">
        <v>36</v>
      </c>
      <c r="O60" s="3">
        <v>28.4732202</v>
      </c>
      <c r="P60" s="3">
        <v>44.0687</v>
      </c>
      <c r="Q60" s="3">
        <v>98</v>
      </c>
      <c r="R60" s="3"/>
      <c r="S60" s="3">
        <v>21250</v>
      </c>
      <c r="T60" s="3"/>
      <c r="U60" s="3">
        <f t="shared" si="2"/>
        <v>14.7</v>
      </c>
      <c r="V60" s="3"/>
      <c r="W60" s="3">
        <f t="shared" si="3"/>
        <v>460</v>
      </c>
      <c r="X60" s="3"/>
      <c r="Y60" s="3"/>
    </row>
  </sheetData>
  <autoFilter ref="A3:V60" xr:uid="{00000000-0009-0000-0000-000005000000}">
    <sortState xmlns:xlrd2="http://schemas.microsoft.com/office/spreadsheetml/2017/richdata2" ref="A4:V60">
      <sortCondition ref="R3:R60"/>
    </sortState>
  </autoFilter>
  <mergeCells count="1">
    <mergeCell ref="AE7:AF7"/>
  </mergeCells>
  <dataValidations count="2">
    <dataValidation type="list" allowBlank="1" showInputMessage="1" showErrorMessage="1" sqref="D4:D60" xr:uid="{00000000-0002-0000-0500-000000000000}">
      <formula1>"Rich, Lean"</formula1>
    </dataValidation>
    <dataValidation type="list" allowBlank="1" showInputMessage="1" showErrorMessage="1" sqref="C4:C60" xr:uid="{00000000-0002-0000-0500-000001000000}">
      <formula1>"2,4"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41"/>
  <sheetViews>
    <sheetView tabSelected="1" zoomScaleNormal="100" workbookViewId="0">
      <selection activeCell="B8" sqref="B8"/>
    </sheetView>
  </sheetViews>
  <sheetFormatPr baseColWidth="10" defaultColWidth="8.83203125" defaultRowHeight="15" x14ac:dyDescent="0.2"/>
  <cols>
    <col min="1" max="1" width="13.33203125" customWidth="1"/>
    <col min="2" max="2" width="9.5" customWidth="1"/>
    <col min="3" max="3" width="10.6640625" bestFit="1" customWidth="1"/>
    <col min="243" max="243" width="13.6640625" bestFit="1" customWidth="1"/>
    <col min="244" max="244" width="11.6640625" customWidth="1"/>
    <col min="245" max="255" width="0" hidden="1" customWidth="1"/>
    <col min="258" max="258" width="17" customWidth="1"/>
    <col min="259" max="259" width="20" bestFit="1" customWidth="1"/>
    <col min="260" max="260" width="13.6640625" bestFit="1" customWidth="1"/>
    <col min="261" max="261" width="11.33203125" customWidth="1"/>
    <col min="499" max="499" width="13.6640625" bestFit="1" customWidth="1"/>
    <col min="500" max="500" width="11.6640625" customWidth="1"/>
    <col min="501" max="511" width="0" hidden="1" customWidth="1"/>
    <col min="514" max="514" width="17" customWidth="1"/>
    <col min="515" max="515" width="20" bestFit="1" customWidth="1"/>
    <col min="516" max="516" width="13.6640625" bestFit="1" customWidth="1"/>
    <col min="517" max="517" width="11.33203125" customWidth="1"/>
    <col min="755" max="755" width="13.6640625" bestFit="1" customWidth="1"/>
    <col min="756" max="756" width="11.6640625" customWidth="1"/>
    <col min="757" max="767" width="0" hidden="1" customWidth="1"/>
    <col min="770" max="770" width="17" customWidth="1"/>
    <col min="771" max="771" width="20" bestFit="1" customWidth="1"/>
    <col min="772" max="772" width="13.6640625" bestFit="1" customWidth="1"/>
    <col min="773" max="773" width="11.33203125" customWidth="1"/>
    <col min="1011" max="1011" width="13.6640625" bestFit="1" customWidth="1"/>
    <col min="1012" max="1012" width="11.6640625" customWidth="1"/>
    <col min="1013" max="1023" width="0" hidden="1" customWidth="1"/>
    <col min="1026" max="1026" width="17" customWidth="1"/>
    <col min="1027" max="1027" width="20" bestFit="1" customWidth="1"/>
    <col min="1028" max="1028" width="13.6640625" bestFit="1" customWidth="1"/>
    <col min="1029" max="1029" width="11.33203125" customWidth="1"/>
    <col min="1267" max="1267" width="13.6640625" bestFit="1" customWidth="1"/>
    <col min="1268" max="1268" width="11.6640625" customWidth="1"/>
    <col min="1269" max="1279" width="0" hidden="1" customWidth="1"/>
    <col min="1282" max="1282" width="17" customWidth="1"/>
    <col min="1283" max="1283" width="20" bestFit="1" customWidth="1"/>
    <col min="1284" max="1284" width="13.6640625" bestFit="1" customWidth="1"/>
    <col min="1285" max="1285" width="11.33203125" customWidth="1"/>
    <col min="1523" max="1523" width="13.6640625" bestFit="1" customWidth="1"/>
    <col min="1524" max="1524" width="11.6640625" customWidth="1"/>
    <col min="1525" max="1535" width="0" hidden="1" customWidth="1"/>
    <col min="1538" max="1538" width="17" customWidth="1"/>
    <col min="1539" max="1539" width="20" bestFit="1" customWidth="1"/>
    <col min="1540" max="1540" width="13.6640625" bestFit="1" customWidth="1"/>
    <col min="1541" max="1541" width="11.33203125" customWidth="1"/>
    <col min="1779" max="1779" width="13.6640625" bestFit="1" customWidth="1"/>
    <col min="1780" max="1780" width="11.6640625" customWidth="1"/>
    <col min="1781" max="1791" width="0" hidden="1" customWidth="1"/>
    <col min="1794" max="1794" width="17" customWidth="1"/>
    <col min="1795" max="1795" width="20" bestFit="1" customWidth="1"/>
    <col min="1796" max="1796" width="13.6640625" bestFit="1" customWidth="1"/>
    <col min="1797" max="1797" width="11.33203125" customWidth="1"/>
    <col min="2035" max="2035" width="13.6640625" bestFit="1" customWidth="1"/>
    <col min="2036" max="2036" width="11.6640625" customWidth="1"/>
    <col min="2037" max="2047" width="0" hidden="1" customWidth="1"/>
    <col min="2050" max="2050" width="17" customWidth="1"/>
    <col min="2051" max="2051" width="20" bestFit="1" customWidth="1"/>
    <col min="2052" max="2052" width="13.6640625" bestFit="1" customWidth="1"/>
    <col min="2053" max="2053" width="11.33203125" customWidth="1"/>
    <col min="2291" max="2291" width="13.6640625" bestFit="1" customWidth="1"/>
    <col min="2292" max="2292" width="11.6640625" customWidth="1"/>
    <col min="2293" max="2303" width="0" hidden="1" customWidth="1"/>
    <col min="2306" max="2306" width="17" customWidth="1"/>
    <col min="2307" max="2307" width="20" bestFit="1" customWidth="1"/>
    <col min="2308" max="2308" width="13.6640625" bestFit="1" customWidth="1"/>
    <col min="2309" max="2309" width="11.33203125" customWidth="1"/>
    <col min="2547" max="2547" width="13.6640625" bestFit="1" customWidth="1"/>
    <col min="2548" max="2548" width="11.6640625" customWidth="1"/>
    <col min="2549" max="2559" width="0" hidden="1" customWidth="1"/>
    <col min="2562" max="2562" width="17" customWidth="1"/>
    <col min="2563" max="2563" width="20" bestFit="1" customWidth="1"/>
    <col min="2564" max="2564" width="13.6640625" bestFit="1" customWidth="1"/>
    <col min="2565" max="2565" width="11.33203125" customWidth="1"/>
    <col min="2803" max="2803" width="13.6640625" bestFit="1" customWidth="1"/>
    <col min="2804" max="2804" width="11.6640625" customWidth="1"/>
    <col min="2805" max="2815" width="0" hidden="1" customWidth="1"/>
    <col min="2818" max="2818" width="17" customWidth="1"/>
    <col min="2819" max="2819" width="20" bestFit="1" customWidth="1"/>
    <col min="2820" max="2820" width="13.6640625" bestFit="1" customWidth="1"/>
    <col min="2821" max="2821" width="11.33203125" customWidth="1"/>
    <col min="3059" max="3059" width="13.6640625" bestFit="1" customWidth="1"/>
    <col min="3060" max="3060" width="11.6640625" customWidth="1"/>
    <col min="3061" max="3071" width="0" hidden="1" customWidth="1"/>
    <col min="3074" max="3074" width="17" customWidth="1"/>
    <col min="3075" max="3075" width="20" bestFit="1" customWidth="1"/>
    <col min="3076" max="3076" width="13.6640625" bestFit="1" customWidth="1"/>
    <col min="3077" max="3077" width="11.33203125" customWidth="1"/>
    <col min="3315" max="3315" width="13.6640625" bestFit="1" customWidth="1"/>
    <col min="3316" max="3316" width="11.6640625" customWidth="1"/>
    <col min="3317" max="3327" width="0" hidden="1" customWidth="1"/>
    <col min="3330" max="3330" width="17" customWidth="1"/>
    <col min="3331" max="3331" width="20" bestFit="1" customWidth="1"/>
    <col min="3332" max="3332" width="13.6640625" bestFit="1" customWidth="1"/>
    <col min="3333" max="3333" width="11.33203125" customWidth="1"/>
    <col min="3571" max="3571" width="13.6640625" bestFit="1" customWidth="1"/>
    <col min="3572" max="3572" width="11.6640625" customWidth="1"/>
    <col min="3573" max="3583" width="0" hidden="1" customWidth="1"/>
    <col min="3586" max="3586" width="17" customWidth="1"/>
    <col min="3587" max="3587" width="20" bestFit="1" customWidth="1"/>
    <col min="3588" max="3588" width="13.6640625" bestFit="1" customWidth="1"/>
    <col min="3589" max="3589" width="11.33203125" customWidth="1"/>
    <col min="3827" max="3827" width="13.6640625" bestFit="1" customWidth="1"/>
    <col min="3828" max="3828" width="11.6640625" customWidth="1"/>
    <col min="3829" max="3839" width="0" hidden="1" customWidth="1"/>
    <col min="3842" max="3842" width="17" customWidth="1"/>
    <col min="3843" max="3843" width="20" bestFit="1" customWidth="1"/>
    <col min="3844" max="3844" width="13.6640625" bestFit="1" customWidth="1"/>
    <col min="3845" max="3845" width="11.33203125" customWidth="1"/>
    <col min="4083" max="4083" width="13.6640625" bestFit="1" customWidth="1"/>
    <col min="4084" max="4084" width="11.6640625" customWidth="1"/>
    <col min="4085" max="4095" width="0" hidden="1" customWidth="1"/>
    <col min="4098" max="4098" width="17" customWidth="1"/>
    <col min="4099" max="4099" width="20" bestFit="1" customWidth="1"/>
    <col min="4100" max="4100" width="13.6640625" bestFit="1" customWidth="1"/>
    <col min="4101" max="4101" width="11.33203125" customWidth="1"/>
    <col min="4339" max="4339" width="13.6640625" bestFit="1" customWidth="1"/>
    <col min="4340" max="4340" width="11.6640625" customWidth="1"/>
    <col min="4341" max="4351" width="0" hidden="1" customWidth="1"/>
    <col min="4354" max="4354" width="17" customWidth="1"/>
    <col min="4355" max="4355" width="20" bestFit="1" customWidth="1"/>
    <col min="4356" max="4356" width="13.6640625" bestFit="1" customWidth="1"/>
    <col min="4357" max="4357" width="11.33203125" customWidth="1"/>
    <col min="4595" max="4595" width="13.6640625" bestFit="1" customWidth="1"/>
    <col min="4596" max="4596" width="11.6640625" customWidth="1"/>
    <col min="4597" max="4607" width="0" hidden="1" customWidth="1"/>
    <col min="4610" max="4610" width="17" customWidth="1"/>
    <col min="4611" max="4611" width="20" bestFit="1" customWidth="1"/>
    <col min="4612" max="4612" width="13.6640625" bestFit="1" customWidth="1"/>
    <col min="4613" max="4613" width="11.33203125" customWidth="1"/>
    <col min="4851" max="4851" width="13.6640625" bestFit="1" customWidth="1"/>
    <col min="4852" max="4852" width="11.6640625" customWidth="1"/>
    <col min="4853" max="4863" width="0" hidden="1" customWidth="1"/>
    <col min="4866" max="4866" width="17" customWidth="1"/>
    <col min="4867" max="4867" width="20" bestFit="1" customWidth="1"/>
    <col min="4868" max="4868" width="13.6640625" bestFit="1" customWidth="1"/>
    <col min="4869" max="4869" width="11.33203125" customWidth="1"/>
    <col min="5107" max="5107" width="13.6640625" bestFit="1" customWidth="1"/>
    <col min="5108" max="5108" width="11.6640625" customWidth="1"/>
    <col min="5109" max="5119" width="0" hidden="1" customWidth="1"/>
    <col min="5122" max="5122" width="17" customWidth="1"/>
    <col min="5123" max="5123" width="20" bestFit="1" customWidth="1"/>
    <col min="5124" max="5124" width="13.6640625" bestFit="1" customWidth="1"/>
    <col min="5125" max="5125" width="11.33203125" customWidth="1"/>
    <col min="5363" max="5363" width="13.6640625" bestFit="1" customWidth="1"/>
    <col min="5364" max="5364" width="11.6640625" customWidth="1"/>
    <col min="5365" max="5375" width="0" hidden="1" customWidth="1"/>
    <col min="5378" max="5378" width="17" customWidth="1"/>
    <col min="5379" max="5379" width="20" bestFit="1" customWidth="1"/>
    <col min="5380" max="5380" width="13.6640625" bestFit="1" customWidth="1"/>
    <col min="5381" max="5381" width="11.33203125" customWidth="1"/>
    <col min="5619" max="5619" width="13.6640625" bestFit="1" customWidth="1"/>
    <col min="5620" max="5620" width="11.6640625" customWidth="1"/>
    <col min="5621" max="5631" width="0" hidden="1" customWidth="1"/>
    <col min="5634" max="5634" width="17" customWidth="1"/>
    <col min="5635" max="5635" width="20" bestFit="1" customWidth="1"/>
    <col min="5636" max="5636" width="13.6640625" bestFit="1" customWidth="1"/>
    <col min="5637" max="5637" width="11.33203125" customWidth="1"/>
    <col min="5875" max="5875" width="13.6640625" bestFit="1" customWidth="1"/>
    <col min="5876" max="5876" width="11.6640625" customWidth="1"/>
    <col min="5877" max="5887" width="0" hidden="1" customWidth="1"/>
    <col min="5890" max="5890" width="17" customWidth="1"/>
    <col min="5891" max="5891" width="20" bestFit="1" customWidth="1"/>
    <col min="5892" max="5892" width="13.6640625" bestFit="1" customWidth="1"/>
    <col min="5893" max="5893" width="11.33203125" customWidth="1"/>
    <col min="6131" max="6131" width="13.6640625" bestFit="1" customWidth="1"/>
    <col min="6132" max="6132" width="11.6640625" customWidth="1"/>
    <col min="6133" max="6143" width="0" hidden="1" customWidth="1"/>
    <col min="6146" max="6146" width="17" customWidth="1"/>
    <col min="6147" max="6147" width="20" bestFit="1" customWidth="1"/>
    <col min="6148" max="6148" width="13.6640625" bestFit="1" customWidth="1"/>
    <col min="6149" max="6149" width="11.33203125" customWidth="1"/>
    <col min="6387" max="6387" width="13.6640625" bestFit="1" customWidth="1"/>
    <col min="6388" max="6388" width="11.6640625" customWidth="1"/>
    <col min="6389" max="6399" width="0" hidden="1" customWidth="1"/>
    <col min="6402" max="6402" width="17" customWidth="1"/>
    <col min="6403" max="6403" width="20" bestFit="1" customWidth="1"/>
    <col min="6404" max="6404" width="13.6640625" bestFit="1" customWidth="1"/>
    <col min="6405" max="6405" width="11.33203125" customWidth="1"/>
    <col min="6643" max="6643" width="13.6640625" bestFit="1" customWidth="1"/>
    <col min="6644" max="6644" width="11.6640625" customWidth="1"/>
    <col min="6645" max="6655" width="0" hidden="1" customWidth="1"/>
    <col min="6658" max="6658" width="17" customWidth="1"/>
    <col min="6659" max="6659" width="20" bestFit="1" customWidth="1"/>
    <col min="6660" max="6660" width="13.6640625" bestFit="1" customWidth="1"/>
    <col min="6661" max="6661" width="11.33203125" customWidth="1"/>
    <col min="6899" max="6899" width="13.6640625" bestFit="1" customWidth="1"/>
    <col min="6900" max="6900" width="11.6640625" customWidth="1"/>
    <col min="6901" max="6911" width="0" hidden="1" customWidth="1"/>
    <col min="6914" max="6914" width="17" customWidth="1"/>
    <col min="6915" max="6915" width="20" bestFit="1" customWidth="1"/>
    <col min="6916" max="6916" width="13.6640625" bestFit="1" customWidth="1"/>
    <col min="6917" max="6917" width="11.33203125" customWidth="1"/>
    <col min="7155" max="7155" width="13.6640625" bestFit="1" customWidth="1"/>
    <col min="7156" max="7156" width="11.6640625" customWidth="1"/>
    <col min="7157" max="7167" width="0" hidden="1" customWidth="1"/>
    <col min="7170" max="7170" width="17" customWidth="1"/>
    <col min="7171" max="7171" width="20" bestFit="1" customWidth="1"/>
    <col min="7172" max="7172" width="13.6640625" bestFit="1" customWidth="1"/>
    <col min="7173" max="7173" width="11.33203125" customWidth="1"/>
    <col min="7411" max="7411" width="13.6640625" bestFit="1" customWidth="1"/>
    <col min="7412" max="7412" width="11.6640625" customWidth="1"/>
    <col min="7413" max="7423" width="0" hidden="1" customWidth="1"/>
    <col min="7426" max="7426" width="17" customWidth="1"/>
    <col min="7427" max="7427" width="20" bestFit="1" customWidth="1"/>
    <col min="7428" max="7428" width="13.6640625" bestFit="1" customWidth="1"/>
    <col min="7429" max="7429" width="11.33203125" customWidth="1"/>
    <col min="7667" max="7667" width="13.6640625" bestFit="1" customWidth="1"/>
    <col min="7668" max="7668" width="11.6640625" customWidth="1"/>
    <col min="7669" max="7679" width="0" hidden="1" customWidth="1"/>
    <col min="7682" max="7682" width="17" customWidth="1"/>
    <col min="7683" max="7683" width="20" bestFit="1" customWidth="1"/>
    <col min="7684" max="7684" width="13.6640625" bestFit="1" customWidth="1"/>
    <col min="7685" max="7685" width="11.33203125" customWidth="1"/>
    <col min="7923" max="7923" width="13.6640625" bestFit="1" customWidth="1"/>
    <col min="7924" max="7924" width="11.6640625" customWidth="1"/>
    <col min="7925" max="7935" width="0" hidden="1" customWidth="1"/>
    <col min="7938" max="7938" width="17" customWidth="1"/>
    <col min="7939" max="7939" width="20" bestFit="1" customWidth="1"/>
    <col min="7940" max="7940" width="13.6640625" bestFit="1" customWidth="1"/>
    <col min="7941" max="7941" width="11.33203125" customWidth="1"/>
    <col min="8179" max="8179" width="13.6640625" bestFit="1" customWidth="1"/>
    <col min="8180" max="8180" width="11.6640625" customWidth="1"/>
    <col min="8181" max="8191" width="0" hidden="1" customWidth="1"/>
    <col min="8194" max="8194" width="17" customWidth="1"/>
    <col min="8195" max="8195" width="20" bestFit="1" customWidth="1"/>
    <col min="8196" max="8196" width="13.6640625" bestFit="1" customWidth="1"/>
    <col min="8197" max="8197" width="11.33203125" customWidth="1"/>
    <col min="8435" max="8435" width="13.6640625" bestFit="1" customWidth="1"/>
    <col min="8436" max="8436" width="11.6640625" customWidth="1"/>
    <col min="8437" max="8447" width="0" hidden="1" customWidth="1"/>
    <col min="8450" max="8450" width="17" customWidth="1"/>
    <col min="8451" max="8451" width="20" bestFit="1" customWidth="1"/>
    <col min="8452" max="8452" width="13.6640625" bestFit="1" customWidth="1"/>
    <col min="8453" max="8453" width="11.33203125" customWidth="1"/>
    <col min="8691" max="8691" width="13.6640625" bestFit="1" customWidth="1"/>
    <col min="8692" max="8692" width="11.6640625" customWidth="1"/>
    <col min="8693" max="8703" width="0" hidden="1" customWidth="1"/>
    <col min="8706" max="8706" width="17" customWidth="1"/>
    <col min="8707" max="8707" width="20" bestFit="1" customWidth="1"/>
    <col min="8708" max="8708" width="13.6640625" bestFit="1" customWidth="1"/>
    <col min="8709" max="8709" width="11.33203125" customWidth="1"/>
    <col min="8947" max="8947" width="13.6640625" bestFit="1" customWidth="1"/>
    <col min="8948" max="8948" width="11.6640625" customWidth="1"/>
    <col min="8949" max="8959" width="0" hidden="1" customWidth="1"/>
    <col min="8962" max="8962" width="17" customWidth="1"/>
    <col min="8963" max="8963" width="20" bestFit="1" customWidth="1"/>
    <col min="8964" max="8964" width="13.6640625" bestFit="1" customWidth="1"/>
    <col min="8965" max="8965" width="11.33203125" customWidth="1"/>
    <col min="9203" max="9203" width="13.6640625" bestFit="1" customWidth="1"/>
    <col min="9204" max="9204" width="11.6640625" customWidth="1"/>
    <col min="9205" max="9215" width="0" hidden="1" customWidth="1"/>
    <col min="9218" max="9218" width="17" customWidth="1"/>
    <col min="9219" max="9219" width="20" bestFit="1" customWidth="1"/>
    <col min="9220" max="9220" width="13.6640625" bestFit="1" customWidth="1"/>
    <col min="9221" max="9221" width="11.33203125" customWidth="1"/>
    <col min="9459" max="9459" width="13.6640625" bestFit="1" customWidth="1"/>
    <col min="9460" max="9460" width="11.6640625" customWidth="1"/>
    <col min="9461" max="9471" width="0" hidden="1" customWidth="1"/>
    <col min="9474" max="9474" width="17" customWidth="1"/>
    <col min="9475" max="9475" width="20" bestFit="1" customWidth="1"/>
    <col min="9476" max="9476" width="13.6640625" bestFit="1" customWidth="1"/>
    <col min="9477" max="9477" width="11.33203125" customWidth="1"/>
    <col min="9715" max="9715" width="13.6640625" bestFit="1" customWidth="1"/>
    <col min="9716" max="9716" width="11.6640625" customWidth="1"/>
    <col min="9717" max="9727" width="0" hidden="1" customWidth="1"/>
    <col min="9730" max="9730" width="17" customWidth="1"/>
    <col min="9731" max="9731" width="20" bestFit="1" customWidth="1"/>
    <col min="9732" max="9732" width="13.6640625" bestFit="1" customWidth="1"/>
    <col min="9733" max="9733" width="11.33203125" customWidth="1"/>
    <col min="9971" max="9971" width="13.6640625" bestFit="1" customWidth="1"/>
    <col min="9972" max="9972" width="11.6640625" customWidth="1"/>
    <col min="9973" max="9983" width="0" hidden="1" customWidth="1"/>
    <col min="9986" max="9986" width="17" customWidth="1"/>
    <col min="9987" max="9987" width="20" bestFit="1" customWidth="1"/>
    <col min="9988" max="9988" width="13.6640625" bestFit="1" customWidth="1"/>
    <col min="9989" max="9989" width="11.33203125" customWidth="1"/>
    <col min="10227" max="10227" width="13.6640625" bestFit="1" customWidth="1"/>
    <col min="10228" max="10228" width="11.6640625" customWidth="1"/>
    <col min="10229" max="10239" width="0" hidden="1" customWidth="1"/>
    <col min="10242" max="10242" width="17" customWidth="1"/>
    <col min="10243" max="10243" width="20" bestFit="1" customWidth="1"/>
    <col min="10244" max="10244" width="13.6640625" bestFit="1" customWidth="1"/>
    <col min="10245" max="10245" width="11.33203125" customWidth="1"/>
    <col min="10483" max="10483" width="13.6640625" bestFit="1" customWidth="1"/>
    <col min="10484" max="10484" width="11.6640625" customWidth="1"/>
    <col min="10485" max="10495" width="0" hidden="1" customWidth="1"/>
    <col min="10498" max="10498" width="17" customWidth="1"/>
    <col min="10499" max="10499" width="20" bestFit="1" customWidth="1"/>
    <col min="10500" max="10500" width="13.6640625" bestFit="1" customWidth="1"/>
    <col min="10501" max="10501" width="11.33203125" customWidth="1"/>
    <col min="10739" max="10739" width="13.6640625" bestFit="1" customWidth="1"/>
    <col min="10740" max="10740" width="11.6640625" customWidth="1"/>
    <col min="10741" max="10751" width="0" hidden="1" customWidth="1"/>
    <col min="10754" max="10754" width="17" customWidth="1"/>
    <col min="10755" max="10755" width="20" bestFit="1" customWidth="1"/>
    <col min="10756" max="10756" width="13.6640625" bestFit="1" customWidth="1"/>
    <col min="10757" max="10757" width="11.33203125" customWidth="1"/>
    <col min="10995" max="10995" width="13.6640625" bestFit="1" customWidth="1"/>
    <col min="10996" max="10996" width="11.6640625" customWidth="1"/>
    <col min="10997" max="11007" width="0" hidden="1" customWidth="1"/>
    <col min="11010" max="11010" width="17" customWidth="1"/>
    <col min="11011" max="11011" width="20" bestFit="1" customWidth="1"/>
    <col min="11012" max="11012" width="13.6640625" bestFit="1" customWidth="1"/>
    <col min="11013" max="11013" width="11.33203125" customWidth="1"/>
    <col min="11251" max="11251" width="13.6640625" bestFit="1" customWidth="1"/>
    <col min="11252" max="11252" width="11.6640625" customWidth="1"/>
    <col min="11253" max="11263" width="0" hidden="1" customWidth="1"/>
    <col min="11266" max="11266" width="17" customWidth="1"/>
    <col min="11267" max="11267" width="20" bestFit="1" customWidth="1"/>
    <col min="11268" max="11268" width="13.6640625" bestFit="1" customWidth="1"/>
    <col min="11269" max="11269" width="11.33203125" customWidth="1"/>
    <col min="11507" max="11507" width="13.6640625" bestFit="1" customWidth="1"/>
    <col min="11508" max="11508" width="11.6640625" customWidth="1"/>
    <col min="11509" max="11519" width="0" hidden="1" customWidth="1"/>
    <col min="11522" max="11522" width="17" customWidth="1"/>
    <col min="11523" max="11523" width="20" bestFit="1" customWidth="1"/>
    <col min="11524" max="11524" width="13.6640625" bestFit="1" customWidth="1"/>
    <col min="11525" max="11525" width="11.33203125" customWidth="1"/>
    <col min="11763" max="11763" width="13.6640625" bestFit="1" customWidth="1"/>
    <col min="11764" max="11764" width="11.6640625" customWidth="1"/>
    <col min="11765" max="11775" width="0" hidden="1" customWidth="1"/>
    <col min="11778" max="11778" width="17" customWidth="1"/>
    <col min="11779" max="11779" width="20" bestFit="1" customWidth="1"/>
    <col min="11780" max="11780" width="13.6640625" bestFit="1" customWidth="1"/>
    <col min="11781" max="11781" width="11.33203125" customWidth="1"/>
    <col min="12019" max="12019" width="13.6640625" bestFit="1" customWidth="1"/>
    <col min="12020" max="12020" width="11.6640625" customWidth="1"/>
    <col min="12021" max="12031" width="0" hidden="1" customWidth="1"/>
    <col min="12034" max="12034" width="17" customWidth="1"/>
    <col min="12035" max="12035" width="20" bestFit="1" customWidth="1"/>
    <col min="12036" max="12036" width="13.6640625" bestFit="1" customWidth="1"/>
    <col min="12037" max="12037" width="11.33203125" customWidth="1"/>
    <col min="12275" max="12275" width="13.6640625" bestFit="1" customWidth="1"/>
    <col min="12276" max="12276" width="11.6640625" customWidth="1"/>
    <col min="12277" max="12287" width="0" hidden="1" customWidth="1"/>
    <col min="12290" max="12290" width="17" customWidth="1"/>
    <col min="12291" max="12291" width="20" bestFit="1" customWidth="1"/>
    <col min="12292" max="12292" width="13.6640625" bestFit="1" customWidth="1"/>
    <col min="12293" max="12293" width="11.33203125" customWidth="1"/>
    <col min="12531" max="12531" width="13.6640625" bestFit="1" customWidth="1"/>
    <col min="12532" max="12532" width="11.6640625" customWidth="1"/>
    <col min="12533" max="12543" width="0" hidden="1" customWidth="1"/>
    <col min="12546" max="12546" width="17" customWidth="1"/>
    <col min="12547" max="12547" width="20" bestFit="1" customWidth="1"/>
    <col min="12548" max="12548" width="13.6640625" bestFit="1" customWidth="1"/>
    <col min="12549" max="12549" width="11.33203125" customWidth="1"/>
    <col min="12787" max="12787" width="13.6640625" bestFit="1" customWidth="1"/>
    <col min="12788" max="12788" width="11.6640625" customWidth="1"/>
    <col min="12789" max="12799" width="0" hidden="1" customWidth="1"/>
    <col min="12802" max="12802" width="17" customWidth="1"/>
    <col min="12803" max="12803" width="20" bestFit="1" customWidth="1"/>
    <col min="12804" max="12804" width="13.6640625" bestFit="1" customWidth="1"/>
    <col min="12805" max="12805" width="11.33203125" customWidth="1"/>
    <col min="13043" max="13043" width="13.6640625" bestFit="1" customWidth="1"/>
    <col min="13044" max="13044" width="11.6640625" customWidth="1"/>
    <col min="13045" max="13055" width="0" hidden="1" customWidth="1"/>
    <col min="13058" max="13058" width="17" customWidth="1"/>
    <col min="13059" max="13059" width="20" bestFit="1" customWidth="1"/>
    <col min="13060" max="13060" width="13.6640625" bestFit="1" customWidth="1"/>
    <col min="13061" max="13061" width="11.33203125" customWidth="1"/>
    <col min="13299" max="13299" width="13.6640625" bestFit="1" customWidth="1"/>
    <col min="13300" max="13300" width="11.6640625" customWidth="1"/>
    <col min="13301" max="13311" width="0" hidden="1" customWidth="1"/>
    <col min="13314" max="13314" width="17" customWidth="1"/>
    <col min="13315" max="13315" width="20" bestFit="1" customWidth="1"/>
    <col min="13316" max="13316" width="13.6640625" bestFit="1" customWidth="1"/>
    <col min="13317" max="13317" width="11.33203125" customWidth="1"/>
    <col min="13555" max="13555" width="13.6640625" bestFit="1" customWidth="1"/>
    <col min="13556" max="13556" width="11.6640625" customWidth="1"/>
    <col min="13557" max="13567" width="0" hidden="1" customWidth="1"/>
    <col min="13570" max="13570" width="17" customWidth="1"/>
    <col min="13571" max="13571" width="20" bestFit="1" customWidth="1"/>
    <col min="13572" max="13572" width="13.6640625" bestFit="1" customWidth="1"/>
    <col min="13573" max="13573" width="11.33203125" customWidth="1"/>
    <col min="13811" max="13811" width="13.6640625" bestFit="1" customWidth="1"/>
    <col min="13812" max="13812" width="11.6640625" customWidth="1"/>
    <col min="13813" max="13823" width="0" hidden="1" customWidth="1"/>
    <col min="13826" max="13826" width="17" customWidth="1"/>
    <col min="13827" max="13827" width="20" bestFit="1" customWidth="1"/>
    <col min="13828" max="13828" width="13.6640625" bestFit="1" customWidth="1"/>
    <col min="13829" max="13829" width="11.33203125" customWidth="1"/>
    <col min="14067" max="14067" width="13.6640625" bestFit="1" customWidth="1"/>
    <col min="14068" max="14068" width="11.6640625" customWidth="1"/>
    <col min="14069" max="14079" width="0" hidden="1" customWidth="1"/>
    <col min="14082" max="14082" width="17" customWidth="1"/>
    <col min="14083" max="14083" width="20" bestFit="1" customWidth="1"/>
    <col min="14084" max="14084" width="13.6640625" bestFit="1" customWidth="1"/>
    <col min="14085" max="14085" width="11.33203125" customWidth="1"/>
    <col min="14323" max="14323" width="13.6640625" bestFit="1" customWidth="1"/>
    <col min="14324" max="14324" width="11.6640625" customWidth="1"/>
    <col min="14325" max="14335" width="0" hidden="1" customWidth="1"/>
    <col min="14338" max="14338" width="17" customWidth="1"/>
    <col min="14339" max="14339" width="20" bestFit="1" customWidth="1"/>
    <col min="14340" max="14340" width="13.6640625" bestFit="1" customWidth="1"/>
    <col min="14341" max="14341" width="11.33203125" customWidth="1"/>
    <col min="14579" max="14579" width="13.6640625" bestFit="1" customWidth="1"/>
    <col min="14580" max="14580" width="11.6640625" customWidth="1"/>
    <col min="14581" max="14591" width="0" hidden="1" customWidth="1"/>
    <col min="14594" max="14594" width="17" customWidth="1"/>
    <col min="14595" max="14595" width="20" bestFit="1" customWidth="1"/>
    <col min="14596" max="14596" width="13.6640625" bestFit="1" customWidth="1"/>
    <col min="14597" max="14597" width="11.33203125" customWidth="1"/>
    <col min="14835" max="14835" width="13.6640625" bestFit="1" customWidth="1"/>
    <col min="14836" max="14836" width="11.6640625" customWidth="1"/>
    <col min="14837" max="14847" width="0" hidden="1" customWidth="1"/>
    <col min="14850" max="14850" width="17" customWidth="1"/>
    <col min="14851" max="14851" width="20" bestFit="1" customWidth="1"/>
    <col min="14852" max="14852" width="13.6640625" bestFit="1" customWidth="1"/>
    <col min="14853" max="14853" width="11.33203125" customWidth="1"/>
    <col min="15091" max="15091" width="13.6640625" bestFit="1" customWidth="1"/>
    <col min="15092" max="15092" width="11.6640625" customWidth="1"/>
    <col min="15093" max="15103" width="0" hidden="1" customWidth="1"/>
    <col min="15106" max="15106" width="17" customWidth="1"/>
    <col min="15107" max="15107" width="20" bestFit="1" customWidth="1"/>
    <col min="15108" max="15108" width="13.6640625" bestFit="1" customWidth="1"/>
    <col min="15109" max="15109" width="11.33203125" customWidth="1"/>
    <col min="15347" max="15347" width="13.6640625" bestFit="1" customWidth="1"/>
    <col min="15348" max="15348" width="11.6640625" customWidth="1"/>
    <col min="15349" max="15359" width="0" hidden="1" customWidth="1"/>
    <col min="15362" max="15362" width="17" customWidth="1"/>
    <col min="15363" max="15363" width="20" bestFit="1" customWidth="1"/>
    <col min="15364" max="15364" width="13.6640625" bestFit="1" customWidth="1"/>
    <col min="15365" max="15365" width="11.33203125" customWidth="1"/>
    <col min="15603" max="15603" width="13.6640625" bestFit="1" customWidth="1"/>
    <col min="15604" max="15604" width="11.6640625" customWidth="1"/>
    <col min="15605" max="15615" width="0" hidden="1" customWidth="1"/>
    <col min="15618" max="15618" width="17" customWidth="1"/>
    <col min="15619" max="15619" width="20" bestFit="1" customWidth="1"/>
    <col min="15620" max="15620" width="13.6640625" bestFit="1" customWidth="1"/>
    <col min="15621" max="15621" width="11.33203125" customWidth="1"/>
    <col min="15859" max="15859" width="13.6640625" bestFit="1" customWidth="1"/>
    <col min="15860" max="15860" width="11.6640625" customWidth="1"/>
    <col min="15861" max="15871" width="0" hidden="1" customWidth="1"/>
    <col min="15874" max="15874" width="17" customWidth="1"/>
    <col min="15875" max="15875" width="20" bestFit="1" customWidth="1"/>
    <col min="15876" max="15876" width="13.6640625" bestFit="1" customWidth="1"/>
    <col min="15877" max="15877" width="11.33203125" customWidth="1"/>
    <col min="16115" max="16115" width="13.6640625" bestFit="1" customWidth="1"/>
    <col min="16116" max="16116" width="11.6640625" customWidth="1"/>
    <col min="16117" max="16127" width="0" hidden="1" customWidth="1"/>
    <col min="16130" max="16130" width="17" customWidth="1"/>
    <col min="16131" max="16131" width="20" bestFit="1" customWidth="1"/>
    <col min="16132" max="16132" width="13.6640625" bestFit="1" customWidth="1"/>
    <col min="16133" max="16133" width="11.33203125" customWidth="1"/>
  </cols>
  <sheetData>
    <row r="1" spans="1:22" x14ac:dyDescent="0.2">
      <c r="A1" t="s">
        <v>103</v>
      </c>
      <c r="B1" s="28" t="s">
        <v>104</v>
      </c>
      <c r="D1" s="28"/>
      <c r="E1" s="29"/>
      <c r="F1" s="28"/>
      <c r="G1" s="28"/>
      <c r="H1" s="28"/>
      <c r="I1" s="30"/>
      <c r="J1" s="30"/>
      <c r="K1" s="30"/>
      <c r="L1" s="30"/>
    </row>
    <row r="2" spans="1:22" x14ac:dyDescent="0.2">
      <c r="A2">
        <v>95</v>
      </c>
      <c r="B2" s="31">
        <f>+[1]Background!C18</f>
        <v>7.7888979416783028</v>
      </c>
      <c r="D2" s="32"/>
      <c r="E2" s="33"/>
      <c r="I2" s="34"/>
      <c r="J2" s="34"/>
      <c r="K2" s="34"/>
      <c r="L2" s="34"/>
      <c r="T2" s="38"/>
      <c r="U2" s="38"/>
      <c r="V2" s="38"/>
    </row>
    <row r="3" spans="1:22" x14ac:dyDescent="0.2">
      <c r="A3">
        <v>145</v>
      </c>
      <c r="B3" s="31">
        <f>+[1]Background!D18</f>
        <v>15.000723603366595</v>
      </c>
      <c r="D3" s="32"/>
      <c r="E3" s="35"/>
      <c r="I3" s="34"/>
      <c r="J3" s="34"/>
      <c r="K3" s="34"/>
      <c r="L3" s="34"/>
    </row>
    <row r="4" spans="1:22" x14ac:dyDescent="0.2">
      <c r="A4">
        <v>145</v>
      </c>
      <c r="B4" s="31">
        <f>+[1]Background!E18</f>
        <v>14.596656161812538</v>
      </c>
      <c r="D4" s="32"/>
      <c r="E4" s="35"/>
      <c r="I4" s="34"/>
      <c r="J4" s="34"/>
      <c r="K4" s="34"/>
      <c r="L4" s="34"/>
    </row>
    <row r="5" spans="1:22" x14ac:dyDescent="0.2">
      <c r="A5">
        <v>203</v>
      </c>
      <c r="B5" s="31">
        <f>+[1]Background!F18</f>
        <v>23.24798185967926</v>
      </c>
      <c r="D5" s="32"/>
      <c r="E5" s="33"/>
      <c r="I5" s="34"/>
      <c r="J5" s="34"/>
      <c r="K5" s="34"/>
      <c r="L5" s="34"/>
    </row>
    <row r="6" spans="1:22" x14ac:dyDescent="0.2">
      <c r="A6">
        <v>380</v>
      </c>
      <c r="B6" s="31">
        <f>+[1]Background!K18</f>
        <v>37.398008089931231</v>
      </c>
      <c r="D6" s="32"/>
      <c r="E6" s="33"/>
      <c r="I6" s="34"/>
      <c r="J6" s="34"/>
      <c r="K6" s="34"/>
      <c r="L6" s="34"/>
    </row>
    <row r="7" spans="1:22" x14ac:dyDescent="0.2">
      <c r="A7">
        <v>690</v>
      </c>
      <c r="B7" s="31">
        <f>+[1]Background!M18</f>
        <v>78.566561000061157</v>
      </c>
      <c r="D7" s="32"/>
      <c r="E7" s="33"/>
      <c r="I7" s="34"/>
      <c r="J7" s="34"/>
      <c r="K7" s="34"/>
      <c r="L7" s="34"/>
    </row>
    <row r="8" spans="1:22" x14ac:dyDescent="0.2">
      <c r="A8">
        <v>1005</v>
      </c>
      <c r="B8" s="31">
        <f>+[1]Background!P18</f>
        <v>115.1</v>
      </c>
      <c r="D8" s="32"/>
      <c r="E8" s="35"/>
      <c r="I8" s="34"/>
      <c r="J8" s="34"/>
      <c r="K8" s="34"/>
      <c r="L8" s="34"/>
    </row>
    <row r="9" spans="1:22" x14ac:dyDescent="0.2">
      <c r="A9">
        <v>1380</v>
      </c>
      <c r="B9" s="31">
        <f>+[1]Background!Q18</f>
        <v>154.26185343326725</v>
      </c>
      <c r="D9" s="32"/>
      <c r="E9" s="33"/>
      <c r="I9" s="34"/>
      <c r="J9" s="34"/>
      <c r="K9" s="34"/>
      <c r="L9" s="34"/>
    </row>
    <row r="10" spans="1:22" x14ac:dyDescent="0.2">
      <c r="A10">
        <v>1380</v>
      </c>
      <c r="B10" s="32">
        <v>154.16200000000001</v>
      </c>
      <c r="D10" s="32"/>
      <c r="E10" s="33"/>
      <c r="I10" s="34"/>
      <c r="J10" s="34"/>
      <c r="K10" s="34"/>
      <c r="L10" s="34"/>
    </row>
    <row r="11" spans="1:22" x14ac:dyDescent="0.2">
      <c r="A11">
        <v>630</v>
      </c>
      <c r="B11" s="31">
        <f>+[1]Background!V18</f>
        <v>47.863787691515022</v>
      </c>
      <c r="D11" s="32"/>
      <c r="E11" s="33"/>
      <c r="I11" s="34"/>
      <c r="J11" s="34"/>
      <c r="K11" s="34"/>
      <c r="L11" s="34"/>
    </row>
    <row r="12" spans="1:22" x14ac:dyDescent="0.2">
      <c r="A12">
        <v>1340</v>
      </c>
      <c r="B12" s="31">
        <f>+[1]Background!W18</f>
        <v>132.84044400502279</v>
      </c>
      <c r="D12" s="32"/>
      <c r="E12" s="35"/>
      <c r="I12" s="34"/>
      <c r="J12" s="34"/>
      <c r="K12" s="34"/>
      <c r="L12" s="34"/>
    </row>
    <row r="13" spans="1:22" x14ac:dyDescent="0.2">
      <c r="A13">
        <v>1380</v>
      </c>
      <c r="B13" s="31">
        <f>+[1]Background!X18</f>
        <v>158.08518695840223</v>
      </c>
      <c r="D13" s="32"/>
      <c r="E13" s="35"/>
      <c r="I13" s="34"/>
      <c r="J13" s="34"/>
      <c r="K13" s="34"/>
      <c r="L13" s="34"/>
    </row>
    <row r="14" spans="1:22" x14ac:dyDescent="0.2">
      <c r="A14">
        <v>1380</v>
      </c>
      <c r="B14" s="31">
        <f>[1]Background!Y18</f>
        <v>108.36140605432932</v>
      </c>
      <c r="D14" s="32"/>
      <c r="E14" s="35"/>
      <c r="I14" s="34"/>
      <c r="J14" s="34"/>
      <c r="K14" s="34"/>
      <c r="L14" s="34"/>
    </row>
    <row r="15" spans="1:22" x14ac:dyDescent="0.2">
      <c r="A15">
        <f>+[1]Background!L5</f>
        <v>690</v>
      </c>
      <c r="B15" s="31">
        <f>+[1]Background!L18</f>
        <v>77.725684296540749</v>
      </c>
      <c r="D15" s="32"/>
      <c r="E15" s="35"/>
      <c r="I15" s="34"/>
      <c r="J15" s="34"/>
      <c r="K15" s="34"/>
      <c r="L15" s="34"/>
    </row>
    <row r="16" spans="1:22" x14ac:dyDescent="0.2">
      <c r="A16">
        <f>+[1]Background!S5</f>
        <v>1380</v>
      </c>
      <c r="B16" s="31">
        <f>+[1]Background!S18</f>
        <v>136.63362267789643</v>
      </c>
      <c r="D16" s="32"/>
      <c r="E16" s="35"/>
      <c r="I16" s="34"/>
      <c r="J16" s="34"/>
      <c r="K16" s="34"/>
      <c r="L16" s="34"/>
    </row>
    <row r="17" spans="1:12" x14ac:dyDescent="0.2">
      <c r="A17">
        <f>+[1]Background!H5</f>
        <v>203</v>
      </c>
      <c r="B17" s="31">
        <f>+[1]Background!H18</f>
        <v>15.663870149169382</v>
      </c>
      <c r="D17" s="32"/>
      <c r="E17" s="35"/>
      <c r="I17" s="34"/>
      <c r="J17" s="34"/>
      <c r="K17" s="34"/>
      <c r="L17" s="34"/>
    </row>
    <row r="18" spans="1:12" x14ac:dyDescent="0.2">
      <c r="A18">
        <f>+[1]Background!U5</f>
        <v>1775</v>
      </c>
      <c r="B18" s="31">
        <f>+[1]Background!U18</f>
        <v>168.61799739386149</v>
      </c>
      <c r="D18" s="32"/>
      <c r="E18" s="35"/>
      <c r="I18" s="30"/>
      <c r="J18" s="30"/>
      <c r="K18" s="30"/>
      <c r="L18" s="30"/>
    </row>
    <row r="19" spans="1:12" x14ac:dyDescent="0.2">
      <c r="A19">
        <v>1380</v>
      </c>
      <c r="B19" s="31">
        <f>+[1]Background!R18</f>
        <v>147.98288980561557</v>
      </c>
      <c r="D19" s="32"/>
      <c r="E19" s="33"/>
      <c r="I19" s="30"/>
      <c r="J19" s="30"/>
      <c r="K19" s="30"/>
      <c r="L19" s="30"/>
    </row>
    <row r="20" spans="1:12" x14ac:dyDescent="0.2">
      <c r="A20">
        <v>203</v>
      </c>
      <c r="B20" s="31">
        <f>[1]Background!G18</f>
        <v>22.908253473215918</v>
      </c>
      <c r="D20" s="32"/>
      <c r="E20" s="35"/>
      <c r="I20" s="30"/>
      <c r="J20" s="30"/>
      <c r="K20" s="30"/>
      <c r="L20" s="30"/>
    </row>
    <row r="21" spans="1:12" x14ac:dyDescent="0.2">
      <c r="A21">
        <v>690</v>
      </c>
      <c r="B21" s="31">
        <f>[1]Background!N18</f>
        <v>61.476990705633469</v>
      </c>
      <c r="D21" s="32"/>
      <c r="E21" s="33"/>
      <c r="I21" s="30"/>
      <c r="J21" s="30"/>
      <c r="K21" s="30"/>
      <c r="L21" s="30"/>
    </row>
    <row r="22" spans="1:12" x14ac:dyDescent="0.2">
      <c r="A22">
        <v>1005</v>
      </c>
      <c r="B22" s="31">
        <f>[1]Background!O18</f>
        <v>98.770595168675825</v>
      </c>
      <c r="D22" s="32"/>
      <c r="E22" s="35"/>
      <c r="I22" s="30"/>
      <c r="J22" s="30"/>
      <c r="K22" s="30"/>
      <c r="L22" s="30"/>
    </row>
    <row r="23" spans="1:12" x14ac:dyDescent="0.2">
      <c r="A23">
        <v>203</v>
      </c>
      <c r="B23" s="31">
        <f>[1]Background!I18</f>
        <v>17.199999999999996</v>
      </c>
      <c r="D23" s="32"/>
      <c r="E23" s="33"/>
    </row>
    <row r="24" spans="1:12" x14ac:dyDescent="0.2">
      <c r="C24" s="31"/>
      <c r="D24" s="32"/>
      <c r="E24" s="36"/>
      <c r="I24" s="37"/>
      <c r="J24" s="37"/>
      <c r="K24" s="37"/>
    </row>
    <row r="25" spans="1:12" x14ac:dyDescent="0.2">
      <c r="A25" t="s">
        <v>105</v>
      </c>
      <c r="C25" s="31"/>
      <c r="D25" s="32"/>
      <c r="E25" s="36"/>
    </row>
    <row r="26" spans="1:12" ht="16" thickBot="1" x14ac:dyDescent="0.25">
      <c r="A26" t="s">
        <v>106</v>
      </c>
      <c r="B26" t="s">
        <v>104</v>
      </c>
      <c r="C26" s="31"/>
      <c r="D26" s="32"/>
      <c r="E26" s="36"/>
    </row>
    <row r="27" spans="1:12" x14ac:dyDescent="0.2">
      <c r="A27" s="19">
        <v>203</v>
      </c>
      <c r="B27" s="21">
        <v>66.75</v>
      </c>
      <c r="C27" s="31"/>
      <c r="D27" s="32"/>
      <c r="E27" s="36"/>
    </row>
    <row r="28" spans="1:12" x14ac:dyDescent="0.2">
      <c r="A28" s="22">
        <v>203</v>
      </c>
      <c r="B28" s="24">
        <v>66.75</v>
      </c>
      <c r="C28" s="31"/>
      <c r="D28" s="32"/>
      <c r="E28" s="36"/>
    </row>
    <row r="29" spans="1:12" x14ac:dyDescent="0.2">
      <c r="A29" s="22">
        <v>211</v>
      </c>
      <c r="B29" s="24">
        <v>66.75</v>
      </c>
      <c r="C29" s="31"/>
      <c r="D29" s="32"/>
      <c r="E29" s="36"/>
    </row>
    <row r="30" spans="1:12" x14ac:dyDescent="0.2">
      <c r="A30" s="22">
        <v>215</v>
      </c>
      <c r="B30" s="24">
        <v>66.75</v>
      </c>
      <c r="C30" s="31"/>
    </row>
    <row r="31" spans="1:12" x14ac:dyDescent="0.2">
      <c r="A31" s="22">
        <v>215</v>
      </c>
      <c r="B31" s="24">
        <v>66.75</v>
      </c>
      <c r="C31" s="31"/>
    </row>
    <row r="32" spans="1:12" x14ac:dyDescent="0.2">
      <c r="A32" s="22">
        <v>215</v>
      </c>
      <c r="B32" s="24">
        <v>66.75</v>
      </c>
      <c r="C32" s="31"/>
    </row>
    <row r="33" spans="1:3" x14ac:dyDescent="0.2">
      <c r="A33" s="22">
        <v>215</v>
      </c>
      <c r="B33" s="24">
        <v>66.75</v>
      </c>
      <c r="C33" s="31"/>
    </row>
    <row r="34" spans="1:3" x14ac:dyDescent="0.2">
      <c r="A34" s="22">
        <v>215</v>
      </c>
      <c r="B34" s="24">
        <v>66.75</v>
      </c>
      <c r="C34" s="31"/>
    </row>
    <row r="35" spans="1:3" x14ac:dyDescent="0.2">
      <c r="A35" s="22">
        <v>420</v>
      </c>
      <c r="B35" s="24">
        <v>66.75</v>
      </c>
      <c r="C35" s="31"/>
    </row>
    <row r="36" spans="1:3" x14ac:dyDescent="0.2">
      <c r="A36" s="22">
        <v>425</v>
      </c>
      <c r="B36" s="24">
        <v>66.75</v>
      </c>
    </row>
    <row r="37" spans="1:3" x14ac:dyDescent="0.2">
      <c r="A37" s="22">
        <v>203</v>
      </c>
      <c r="B37" s="24">
        <v>153</v>
      </c>
    </row>
    <row r="38" spans="1:3" x14ac:dyDescent="0.2">
      <c r="A38" s="22">
        <v>203</v>
      </c>
      <c r="B38" s="24">
        <v>153</v>
      </c>
    </row>
    <row r="39" spans="1:3" x14ac:dyDescent="0.2">
      <c r="A39" s="22">
        <v>223</v>
      </c>
      <c r="B39" s="24">
        <v>153</v>
      </c>
    </row>
    <row r="40" spans="1:3" x14ac:dyDescent="0.2">
      <c r="A40" s="22">
        <v>690</v>
      </c>
      <c r="B40" s="24">
        <v>200</v>
      </c>
    </row>
    <row r="41" spans="1:3" ht="16" thickBot="1" x14ac:dyDescent="0.25">
      <c r="A41" s="25">
        <v>1380</v>
      </c>
      <c r="B41" s="27">
        <v>200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F9B8E22E26A4449269A4FF996C00B3" ma:contentTypeVersion="4" ma:contentTypeDescription="Create a new document." ma:contentTypeScope="" ma:versionID="8ad4b1c9ae9702e92efc4486242ba5dc">
  <xsd:schema xmlns:xsd="http://www.w3.org/2001/XMLSchema" xmlns:xs="http://www.w3.org/2001/XMLSchema" xmlns:p="http://schemas.microsoft.com/office/2006/metadata/properties" xmlns:ns2="4cbd3890-3dbf-4df3-b9dd-cf9e65d07fe7" targetNamespace="http://schemas.microsoft.com/office/2006/metadata/properties" ma:root="true" ma:fieldsID="d1f6fe689143a6b0487bd8389e84f9fc" ns2:_="">
    <xsd:import namespace="4cbd3890-3dbf-4df3-b9dd-cf9e65d07f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d3890-3dbf-4df3-b9dd-cf9e65d0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ABA9C4-F6EC-4B23-99B9-3F570DB29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bd3890-3dbf-4df3-b9dd-cf9e65d0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A2CFF3-64AC-4254-A7A3-059E7E9598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B7F226-3152-4425-B4C9-9136D099553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Original Data</vt:lpstr>
      <vt:lpstr>All Data</vt:lpstr>
      <vt:lpstr>&lt;=1000ACF</vt:lpstr>
      <vt:lpstr>&lt;=500ACF</vt:lpstr>
      <vt:lpstr>&lt;500ACF</vt:lpstr>
      <vt:lpstr>&lt;500ACF &amp; &gt;200HP</vt:lpstr>
      <vt:lpstr>graph data</vt:lpstr>
      <vt:lpstr>ae</vt:lpstr>
    </vt:vector>
  </TitlesOfParts>
  <Company>TCEQ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SBhaskar</dc:creator>
  <cp:lastModifiedBy>Devin Henry</cp:lastModifiedBy>
  <cp:lastPrinted>2014-09-08T15:14:20Z</cp:lastPrinted>
  <dcterms:created xsi:type="dcterms:W3CDTF">2014-06-20T20:09:11Z</dcterms:created>
  <dcterms:modified xsi:type="dcterms:W3CDTF">2025-02-27T16:53:25Z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0x010100F8F9B8E22E26A4449269A4FF996C00B3</vt:lpwstr>
  </property>
</Properties>
</file>